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arahcarr/Documents/UNICEF - NYC/GAP Country Roadmaps_FINAL/PNG_FINAL/"/>
    </mc:Choice>
  </mc:AlternateContent>
  <xr:revisionPtr revIDLastSave="0" documentId="8_{71CDC1D2-5C5B-4049-99A4-C6ABDC3EA03B}" xr6:coauthVersionLast="47" xr6:coauthVersionMax="47" xr10:uidLastSave="{00000000-0000-0000-0000-000000000000}"/>
  <bookViews>
    <workbookView xWindow="28820" yWindow="480" windowWidth="38380" windowHeight="21140" xr2:uid="{08489A78-C995-6F41-96B2-6E27C3828190}"/>
  </bookViews>
  <sheets>
    <sheet name="Roadmap"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2" l="1"/>
  <c r="I26" i="2" s="1"/>
  <c r="H25" i="2"/>
  <c r="H26" i="2" s="1"/>
  <c r="G25" i="2"/>
  <c r="F25" i="2"/>
  <c r="E25" i="2"/>
  <c r="J24" i="2"/>
  <c r="J23" i="2"/>
  <c r="J22" i="2"/>
  <c r="J25" i="2" s="1"/>
  <c r="I21" i="2"/>
  <c r="H21" i="2"/>
  <c r="G21" i="2"/>
  <c r="F21" i="2"/>
  <c r="E21" i="2"/>
  <c r="J20" i="2"/>
  <c r="J19" i="2"/>
  <c r="J18" i="2"/>
  <c r="J21" i="2" s="1"/>
  <c r="I17" i="2"/>
  <c r="H17" i="2"/>
  <c r="G17" i="2"/>
  <c r="G26" i="2" s="1"/>
  <c r="F17" i="2"/>
  <c r="F26" i="2" s="1"/>
  <c r="E17" i="2"/>
  <c r="E26" i="2" s="1"/>
  <c r="J16" i="2"/>
  <c r="J15" i="2"/>
  <c r="J14" i="2"/>
  <c r="J13" i="2"/>
  <c r="J17" i="2" s="1"/>
  <c r="I12" i="2"/>
  <c r="H12" i="2"/>
  <c r="G12" i="2"/>
  <c r="F12" i="2"/>
  <c r="E12" i="2"/>
  <c r="J11" i="2"/>
  <c r="J10" i="2"/>
  <c r="J9" i="2"/>
  <c r="J12" i="2" s="1"/>
  <c r="J26" i="2" l="1"/>
</calcChain>
</file>

<file path=xl/sharedStrings.xml><?xml version="1.0" encoding="utf-8"?>
<sst xmlns="http://schemas.openxmlformats.org/spreadsheetml/2006/main" count="256" uniqueCount="183">
  <si>
    <t>GLOBAL ACTION PLAN ON CHILD WASTING</t>
  </si>
  <si>
    <t>Country Operational Roadmap</t>
  </si>
  <si>
    <t>Papua New Guinea (PNG)</t>
  </si>
  <si>
    <t>CHILD WASTING:  GLOBAL TARGETS AND NATIONAL PREVALENCE</t>
  </si>
  <si>
    <t>Global Target (2030)</t>
  </si>
  <si>
    <t>By 2030, reduce wasting prevalence to less than 3%</t>
  </si>
  <si>
    <t>Global Target (2025)</t>
  </si>
  <si>
    <t>By 2025, reduce wasting prevalence to less than 5%</t>
  </si>
  <si>
    <t>Current National Prevalence (2020)</t>
  </si>
  <si>
    <t xml:space="preserve">CHILD WASTING:  A NATIONAL AND SUB-NATIONAL SNAPSHOT </t>
  </si>
  <si>
    <t>National</t>
  </si>
  <si>
    <t>Sub-National 
(Second Tier Administrative Boundaries)</t>
  </si>
  <si>
    <t>Wasting Prevalence</t>
  </si>
  <si>
    <t xml:space="preserve">2025 Target (%)
</t>
  </si>
  <si>
    <t>PNG</t>
  </si>
  <si>
    <t>Data not available at provincial level</t>
  </si>
  <si>
    <t>Data not available</t>
  </si>
  <si>
    <t>Not Applicable at sub nationlal level</t>
  </si>
  <si>
    <t>BACKGROUND</t>
  </si>
  <si>
    <t>GEOGRAPHIC PRIORITY AREAS</t>
  </si>
  <si>
    <t>OUTCOME 1. REDUCED LOW BIRTHWEIGHT BY IMPROVING MATERNAL NUTRITION</t>
  </si>
  <si>
    <t>By 2025, reduce low birthweight by 30%</t>
  </si>
  <si>
    <t>National Target (2025)</t>
  </si>
  <si>
    <t>National Target not available</t>
  </si>
  <si>
    <t>14% (DHS 2016/2018)</t>
  </si>
  <si>
    <t>OUTCOME 1:  OPERATIONAL FRAMEWORK</t>
  </si>
  <si>
    <t>System</t>
  </si>
  <si>
    <t>National Policy Commitment</t>
  </si>
  <si>
    <t>Operational Accelerator for: 
[Name of sub-national area]</t>
  </si>
  <si>
    <t>Stakeholder Support</t>
  </si>
  <si>
    <t>Intervention</t>
  </si>
  <si>
    <t>Delivery Platform</t>
  </si>
  <si>
    <t>Target Population</t>
  </si>
  <si>
    <t>Responsible</t>
  </si>
  <si>
    <t>Non-Government Support 
(e.g., UN Agencies, Civil Society, Donors, Academics)</t>
  </si>
  <si>
    <t>Health</t>
  </si>
  <si>
    <t>Key result area 5: Improve Maternal Health - objective 5.2Increase the capacity of the health sector to provide safe and supervised deliveries. Ensure every health facility is capable of providing quality service/support before, during, and after pregnancy (National Health Plan Vol1 2011-2020).</t>
  </si>
  <si>
    <t>Safe motherhood (promotionof maternal nutrition through counselling)</t>
  </si>
  <si>
    <t>Primary and secondary  Health Care Facilities</t>
  </si>
  <si>
    <t>Infants and their mothers.</t>
  </si>
  <si>
    <t>National Department of Health (NDOH) responsible for supplies, trainings and cordination, Provincial Health Authorities (PHAs) responsible for service delivery and human resources.</t>
  </si>
  <si>
    <t>Policy Statement 4: Develop and implement comprehensive strategies to prevent and treat micronutrient deficiencies, including iron, vitamin A, iodine and other micronutrients. Strategy 3: Iron folic acid supplementation to pregnant women. (National Nutrition Policy, 2016-2026)</t>
  </si>
  <si>
    <t>Iron-folate supplementation and deworming during adolescence, pregnancy and lactation</t>
  </si>
  <si>
    <t>Pregnant women, adolescent girls.</t>
  </si>
  <si>
    <t>Food</t>
  </si>
  <si>
    <t>Strategic Action Area 2: Building stability and resilience into food production and supply systems. Strategy 2.6: Build capacity in small scale food processing, preservation and
storage at household and community levels.(National Food Security Policy 2017 - 2027)</t>
  </si>
  <si>
    <t>Capacity building of farmers in small scale food processing, preservation and storage.</t>
  </si>
  <si>
    <t>Farmer field schools</t>
  </si>
  <si>
    <t>Farmers.</t>
  </si>
  <si>
    <t>National Department of Agriculture and Livestock (NDAL), responsible for capacity development, cordination and service delivery.</t>
  </si>
  <si>
    <t xml:space="preserve">World Bank, UNDP and UNICEF responsible for technical support, programme design and monitoring.Civil Society Organisations to support with field level implementation. Project and other operational costs to be covered by Government, donors and faith-based .            </t>
  </si>
  <si>
    <t xml:space="preserve">Policy Statement 4; Strategy 6: Strengthen interventions including legislation and its implementation that supports the enrichment and fortification of Rice and Wheat flour with key nutrients known to be at risk. (National Nutrition Policy, 2016-2026)                                                           </t>
  </si>
  <si>
    <t>Food processing companies, households for home fortification.</t>
  </si>
  <si>
    <t>Children 6-23 months</t>
  </si>
  <si>
    <t>Social Protection</t>
  </si>
  <si>
    <t>Schools</t>
  </si>
  <si>
    <t>Department for community Development and Religion (DFCD&amp;R), in charge of social protection responsible for capacity development, cordination and service delivery.</t>
  </si>
  <si>
    <t>Social protection systems.</t>
  </si>
  <si>
    <t>Pregnant and lactating women.</t>
  </si>
  <si>
    <t>OUTCOME 2. IMPROVED CHILD HEALTH BY IMPROVING ACCESS TO PRIMARY HEALTH CARE, WATER, SANITATION AND HYGIENE SERVICES AND ENHANCED FOOD SAFETY</t>
  </si>
  <si>
    <t>By 2030, achieve universal health coverage, including access to quality essential health-care services for all</t>
  </si>
  <si>
    <t>OUTCOME 2:  OPERATIONAL FRAMEWORK</t>
  </si>
  <si>
    <t xml:space="preserve">Health </t>
  </si>
  <si>
    <t>Key Result Area 4:Improve Child Survival; Objective 4.1: Increase coverage of childhood immunisation in all provinces. (National Health Plan Vol1 2011-2020)</t>
  </si>
  <si>
    <t>Child immunisation.</t>
  </si>
  <si>
    <t>Commmunity level platforms, primary and secondary health care facilities.</t>
  </si>
  <si>
    <t>Children U5, Caregivers</t>
  </si>
  <si>
    <t>UNICEF responsible for technical support, supplies and monitoring.Civil Society Organisations will support with trainings, implementation and reporting. Project and health care costs to be covered by Government , donors and faith-based organizations.</t>
  </si>
  <si>
    <t>Key Result Area 1: Improve Service Delivery; Objective 1.1. Establish community health posts with facilities and staff to deliver maternal and child health services, including health promotion activities in areas where they improve accessibility. (National Health Plan Vol1 2011-2020)</t>
  </si>
  <si>
    <t>Integration of nutrition services into the health care system.</t>
  </si>
  <si>
    <t>Children U5, adolescents, mothers.</t>
  </si>
  <si>
    <t>Put active research programs in place to improve quality and availability of nutrient-rich food crops and improved small livestock breeds (including fish), including: 1) Establish nutrient content of locally-grown foods and publish relevant information and provide key messages on nutrition value for growers and consumers. (National Nutrition Strategic Action Plan 2018 - 2022)</t>
  </si>
  <si>
    <t>Post-harvest management for perishable products to ensure quality and to reduce waste.</t>
  </si>
  <si>
    <t>Household, market level.</t>
  </si>
  <si>
    <t>Farmers, traders</t>
  </si>
  <si>
    <t>FAO responsible for technical support, supplies and monitoring.Civil Society Organisations will support with trainings, implementation and reporting. Project and other operational costs to be covered by Governmen, donors and faith-based organizations.</t>
  </si>
  <si>
    <t>WASH</t>
  </si>
  <si>
    <t>Policy response strategy 4: Hygiene promotion should be seen as a continuous process leading to long term behaviour change, rather than a one-off intervention and mechanisms for hygiene promotion and reinforcement through established institutions such as medical centres, schools and government offices should be explored. (Water Sanitation and Hygiene (WaSH Policy 2015 - 2030).</t>
  </si>
  <si>
    <t>Promotion of hand washing with soap and  clean water during critical times.</t>
  </si>
  <si>
    <t>Public areas,Institutions, households</t>
  </si>
  <si>
    <t>Community</t>
  </si>
  <si>
    <t>UNICEF responsible for technical support, supplies and monitoring.Civil Society Organisations will support with trainings, implementation and reporting. Project implementation costs to be covered by Government , donors and faith-based organizations.</t>
  </si>
  <si>
    <t>WASH in institutions: Construction of WASH facilities in public institutions such as health facilities and schools</t>
  </si>
  <si>
    <t>Construction of water points, hand washing facilities and latrines</t>
  </si>
  <si>
    <t>Public institutions such as Schools and health facilities</t>
  </si>
  <si>
    <t>Children of school going age, Health workers, patients in public health institutions.</t>
  </si>
  <si>
    <t>OUTCOME 3. IMPROVED INFANT AND YOUNG CHILD FEEDING BY IMPROVING BREASTFEEDING PRACTICES AND CHILDREN’S DIETS IN THE FIRST YEARS OF LIFE</t>
  </si>
  <si>
    <t>By 2025, the rate of exclusive breastfeeding in the first 6 months will increase up to at least 50% and at least 40% of children between 6-23 months consume a minimum diet diversity with an emphasis on animal source foods, pulses, fruits and vegetables</t>
  </si>
  <si>
    <t>OUTCOME 3:  OPERATIONAL FRAMEWORK</t>
  </si>
  <si>
    <t>Policy statemnet 3: Strategy 1: Bullet point 5: Adoption, monitoring and enforcement of legislation on the marketing of breast milk substitutes. (National Nutrition Policy (2016-2026))</t>
  </si>
  <si>
    <t>Advocacy and technical support for the developmnet and passage of the  international  code of marketing of breast milk  substitutes.</t>
  </si>
  <si>
    <t>Community based platforms.</t>
  </si>
  <si>
    <t>Policy Statement 3; Strategy 1: Scale up effective interventions to improve infant and young child feeding practices; bullet point 2: Individual IYCF counseling (breastfeeding and complementary feeding) by skilled
providers for pregnant women and mothers/caregivers of children under 2(National Health Plan Vol1 2011-2020</t>
  </si>
  <si>
    <t>Integration of and provision of counselling on appropriate child feeding practices at health care facilities and community levels.</t>
  </si>
  <si>
    <t>Community, Primary and secondary  Health Care Facilities</t>
  </si>
  <si>
    <t>Pregnant &amp; Lactating Women, Children U2</t>
  </si>
  <si>
    <t>Farmer field groups</t>
  </si>
  <si>
    <t>Young children, PLW/G, adolescents</t>
  </si>
  <si>
    <t>FAO responsible for technical support, supplies and monitoring.Civil Society Organisations will support with trainings, implementation and reporting. Project and other operational costs to be covered by Government , donors and faith-based organizations.</t>
  </si>
  <si>
    <t xml:space="preserve"> Strategic 	Action 	Area 	3: Strategy 3.4: Use agriculture as a platform for delivery of messaging on nutrition knowledge and practices and work closely with the Vocational Schools in each district. (National Food Security Policy, 2018-2027)</t>
  </si>
  <si>
    <t>Promotion of appropriate nutrition practices.</t>
  </si>
  <si>
    <t>Farmers and food processing enterprises</t>
  </si>
  <si>
    <t>Improve access to age-appropriate nutritious, affordable and sustainable foods through social protection transfers (cash or in kind) targeting at risk children and women (National Nutrition Policy (2016-2026)</t>
  </si>
  <si>
    <t>Social safety nets/cash transfers for the most vulnerable/impoverished children under five, pregnant and  lactating women (1000 days period)</t>
  </si>
  <si>
    <t>Community platforms.</t>
  </si>
  <si>
    <t>Department for community Development and Religion (DFCD&amp;R) in charge of social protection responsible for capacity development, cordination and service delivery.</t>
  </si>
  <si>
    <t>World Bank, UNDP and UNICEF responsible for technical support, programme design and monitoring.Civil Society Organisations to support with field level implementation. Project and other operational costs to be covered by Government, donors and faith-based organizations.</t>
  </si>
  <si>
    <t>OUTCOME 4. IMPROVED TREATMENT OF CHILDREN WITH WASTING BY STRENGTHENING HEALTH SYSTEMS AND INTEGRATING TREATMENT INTO ROUTINE PRIMARY HEALTH SERVICES</t>
  </si>
  <si>
    <t>By 2025, we will increase by 50% the coverage of treatment services for children with wasting</t>
  </si>
  <si>
    <t>&lt;10%</t>
  </si>
  <si>
    <t>OUTCOME 4:  OPERATIONAL FRAMEWORK</t>
  </si>
  <si>
    <t>Policy statement 3: Strategy 3: Improve early detection and management of Severe Acute Malnutrition (SAM) in children at health facilities and in the community. (National Nutrition Policy 2016-2026)</t>
  </si>
  <si>
    <t>Screening and refferal by Village Health Volunteers (VHVs)</t>
  </si>
  <si>
    <t>Community level platforms.</t>
  </si>
  <si>
    <t>Children U5</t>
  </si>
  <si>
    <t>Policy Statement 1: Strategy 5: Strengthen national information systems to ensure that nutrition and nutrition related indicators, including programme outputs/coverage, are reported in order to identify emerging challenges and adjust priorities. (National Nutrition Policy 2016-2026)</t>
  </si>
  <si>
    <t>Nutrition Information System established through development of data collection &amp; reporting tools, piloting, Training of health workers, analysis &amp; feedback and integration into the National Health Information Systems (NHIS).</t>
  </si>
  <si>
    <t>Public health care system with integration into the NHIS.</t>
  </si>
  <si>
    <t>Children under five years, pregnant &amp; lactating women, adolescents, children of school going age.</t>
  </si>
  <si>
    <t xml:space="preserve">Policy Statement 1: Establish national and provincial multi-sectoral coordinating mechanisms to provide leadership and advocacy to ensure that the NNP is sufficiently resourced, implemented and evaluated effectively and relevant research is undertaken to inform practice.  </t>
  </si>
  <si>
    <t>Multisectoral Coordination across systems is established and is operational at national &amp; subnational levels.</t>
  </si>
  <si>
    <t>Scaling Up Nutrition (SUN) movement &amp; the Fast Track Initiative (FTI) to stunting.</t>
  </si>
  <si>
    <t>Five critical systems of education, social protection, health, agriculture, WASH.</t>
  </si>
  <si>
    <t>Department of National Planning and Monitoring (DNPM) hosts the SUN Focal Point.The DNPM is therefore responsible for leading the multisectoral cordination in the country. The NDOH to provide technical capacity in nutrition while provincial authorities accorss sectors are responsible for cordination at sub national level.</t>
  </si>
  <si>
    <t>Safety nets for vulnerable groups</t>
  </si>
  <si>
    <t>Social protection</t>
  </si>
  <si>
    <t>World Bank, UNDP and UNICEF responsible for technical support, programme design and monitoring.Civil Society Organisations to support with field level implementation. Project and other operational costs to be covered by Government , donors and faith-based organizations.</t>
  </si>
  <si>
    <r>
      <t xml:space="preserve">Current (%)
</t>
    </r>
    <r>
      <rPr>
        <b/>
        <i/>
        <sz val="10"/>
        <color theme="0"/>
        <rFont val="Calibri"/>
        <family val="2"/>
        <scheme val="minor"/>
      </rPr>
      <t>(In the context of high refugee population, please consider referencing disaggregated data)</t>
    </r>
  </si>
  <si>
    <t xml:space="preserve">In Papua New Guinea (PNG), about 14 per cent of children under five years are wasted while 27 percent are overweight according to the Health Income and Expenditure Survey (HIES) 2009/2010. In addition, almost half of the children under-five are stunted (Only 3 other countries in the world have a prevalence of this magnitude). Stunting and other forms of under- nutrition (underweight, wasting) reduce a child’s chance of survival and impede optimal health and growth, impacting negatively on brain development, which is likely to result in long-lasting harmful effects for cognitive ability, school performance, productivity and thus future earnings. The consequences of stunting are serious, life-long and largely irreversible.PNG has the highest rates of all dimensions of child malnutrition in the region and is off-track on all the global nutrition targets. 
If untreated, severe wasting in the form of Severe Acute Malnutrition (SAM) results in an increased risk of death of up to 12 times (Olofin et al 2013), compared to non-malnourished children, while 12 per cent of overall childhood mortality is attributable to wasting (Lancet 2013). Presently, the treatment of wasting is limited to the care of children with Severe Acute Malnutrition with no services available for the care of those with moderate acute malnutrition. Capacities around the treatment of wasting have been strengthened across the country with more than 1,000 health workers trained thus far. However, the actual intervention in detecting children with wasting, referring them for care and future follow up is still very low. Integration of this services into the primary health care system is yet to take place while systems for data collection and reporting are very weak. Preventive interventions for wasting are limited to the promotion of appropriate infant and young child feeding whereas micronutrient supplementation are also limited in scope and coverage. The key determinants of wasting in the country are sub optimal child feeding practices, high intra household food insecurity as well as diseases.
The determinants of wasting and stunting in PNG are wide ranging but include the following; poor child care and feeding practices (leading to inadequate food intake), poor maternal nutrition especially among adolescent  mothers (leading to fetal growth retardation and low birth weight); high prevalence of preventable diseases including malaria, diarrhoea and pneumonia; and limited or lack of nutrition services across the life cycle.  For instance, only 18 per cent of diets of children aged 6-23 months meet the recommended minimum acceptable diets, only 62 per cent of infants aged 0-5 months are exclusively breastfed while only 32 of children have a adequately diverse diet (Demographic Health Survey 2016-2018). These factors are compounded by the weak implementation of the national nutrition policy, low resourcing of the nutrition sector as well as a non-existent multisectoral coordination.
PNG faces unpredictable climate catastrophes, including active volcanos and inconsistent rainfall, that affect or exacerbate food insecurity and, therefore, wasting. PNG ranks 28 out of 190 countries globally, and first among countries in the South-East Asia and Pacific region, on the INFORM Risk Assessment , which looks at hazard and exposure, vulnerability, and lack of coping capacity. Since 2015, Papua New Guinea has been affected by the climate phenomenon El Niño, which caused a disruption in weather patterns and a drastic decrease in rainfall in the region. Reduced rainfall led to issues producing crops and livestock and resulted in a severe drought in the region. Food availability was already low in many regions and the drought led to even more hunger in Papua New Guinea. The COVID-19 pandemic has compounded this even further exacerbating the food security situation and effect in putting the food security of many citizens in the country at risk. PNG also faces a high risk of natural disasters particulary earthquakes and tsumamis.
To address the high wasting (and by extension stunting) levels in the country, a multi sectoral approach is proposed whereby both nutrition specific interventions (also known as Direct Nutrition Interventions) are implemented alongside nutrition specific interventions across sectors. . Nutrition service delivery in the country is either lacking all together or is provided in small bespoke pockets that have little traction to influence meaningful change.  Strong enabling environment and governance presents excellent opportunities for nutrition programming in the country. Presently the Government is leading the Fast Track Initiative to reduce stunting and has validated the National Nutrition Policy and a costed plan of action for nutrition. </t>
  </si>
  <si>
    <t>Over the next five years, the GAP in PNG will, therefore, primarily focus on strengthening capacities of the most deprived provinces and districts to improve the nutritional situation of children under five years. The focus will be in tackling bottlenecks facing programme implementation across essential systems of health, social protection, food, and Water Sanitation and Hygiene. The proposed actions will be implemented in 8 most deprived provinces (out of a total of 22) based on the UNICEF child deprivation index analysis 2016- 2017. The situation analysis used several critical health and nutrition indicators such as nutritional status, the coverage of measles immunisation, ANC-1, health facility delivery, primary health care outreach per 1000 population, and supervisory support to health facilities. The following provinces will be the priority geographical areas for the implementation of the GAP on wasting in PNG i.e; i) Western Highlands ii) Simbu iii) Eastern Highlands iv) Morobe v) Autonomous Region of Bougainville (AROB) vi) National Capital District vii) Southern Highlands and viii) Hela. The implementation in the 8 provinces of a full package of the interventions as indicated in this road map will largely depend on availability of resources and evolution of contexts over the life of the road map. Consequently, some or part of interventions may only be rolled out in specific provinces as appropriate. Note: Over and above the select target provinces, the GAP in PNG will be flexible to cover the needs of displaced populations and those affected by emergencies in any part of the country.</t>
  </si>
  <si>
    <r>
      <t xml:space="preserve">Current National % of Low-Birth-Weight newborns 
</t>
    </r>
    <r>
      <rPr>
        <i/>
        <sz val="12"/>
        <color theme="0"/>
        <rFont val="Calibri"/>
        <family val="2"/>
        <scheme val="minor"/>
      </rPr>
      <t>(2020 or most recent data)</t>
    </r>
  </si>
  <si>
    <t xml:space="preserve">UNICEF will be responsible for technical support, supplies and monitoring. WHO will provide technical support in programming/updating policy and other strategic materials where needed based on new guidelines on maternal and newborn nutrition. Civil Society Organisations will support with trainings, implementation and reporting. Project and health care costs to be covered by Government, donors and faith-based organizations. </t>
  </si>
  <si>
    <t>Food fortification of staple foods such as Wheat, Rice, Oil; Condiments: - Salt.</t>
  </si>
  <si>
    <t>Children of school going age and adolescents (basic education)</t>
  </si>
  <si>
    <t>World Bank, UNDP and UNICEF responsible for technical support, programme design and monitoring.Civil Society Organisations to support with field level implementation. Project and other operational costs to be covered by Government, donors and faith-based organizations. World Bank to provide resources for cash transfers for nutrition i.e child grants.</t>
  </si>
  <si>
    <t>Cash transfers for nutrition (Child grants).</t>
  </si>
  <si>
    <r>
      <t xml:space="preserve">Current National Universal Health Coverage Index 
</t>
    </r>
    <r>
      <rPr>
        <i/>
        <sz val="12"/>
        <color theme="0"/>
        <rFont val="Calibri"/>
        <family val="2"/>
        <scheme val="minor"/>
      </rPr>
      <t>(2020 or most recent data)</t>
    </r>
  </si>
  <si>
    <r>
      <t>Department of National Planning and Monitoring (DNPM) WASH Project Management Unit</t>
    </r>
    <r>
      <rPr>
        <b/>
        <sz val="12"/>
        <color theme="1"/>
        <rFont val="Calibri"/>
        <family val="2"/>
        <scheme val="minor"/>
      </rPr>
      <t xml:space="preserve"> </t>
    </r>
    <r>
      <rPr>
        <sz val="12"/>
        <color theme="1"/>
        <rFont val="Calibri"/>
        <family val="2"/>
        <scheme val="minor"/>
      </rPr>
      <t>is responsible for policy, capacity developmnent and cordination. Provincial authorities of the WASH project management unit responsible for implementation.</t>
    </r>
  </si>
  <si>
    <t>Operational Accelerator for:</t>
  </si>
  <si>
    <r>
      <t xml:space="preserve">National % Exclusive breastfeeding under 6 months 
</t>
    </r>
    <r>
      <rPr>
        <i/>
        <sz val="12"/>
        <color theme="0"/>
        <rFont val="Calibri"/>
        <family val="2"/>
        <scheme val="minor"/>
      </rPr>
      <t>(2020 or most recent data)</t>
    </r>
  </si>
  <si>
    <t xml:space="preserve">UNICEF responsible for technical support, supplies and monitoring. WHO will provide technical support in developing technical/advocacy briefs and community messaging where needed based on new guidelines on maternal and newborn nutrition. Civil Society Organisations and women groups at community level will support with trainings, implementation and reporting. Project and health care costs to be covered by Government , donors and faith-based organizations.                      </t>
  </si>
  <si>
    <t>National Coverage:  Management of severe acute malnutrition (SAM) – Inpatient 
(2020 or most recent data)</t>
  </si>
  <si>
    <t>National Coverage:  Management of severe acute malnutrition (SAM) – Outpatient 
(2020 or most recent data)</t>
  </si>
  <si>
    <t>Policy statement 3:Strategy 3, bullet point 2: Outpatient management of SAM cases with no complications using ready to use therapeutic food. bullet point 3: Inpatient stabilization of SAM cases with complications (National Nutrition Policy 2016-2026)</t>
  </si>
  <si>
    <t>i) Out Patient Therapeutic Program (OTP): ii) Inpatient stabilization of SAM cases with medical complications</t>
  </si>
  <si>
    <t>Primary and secondary health care facilities.</t>
  </si>
  <si>
    <t>UNICEF is responsible for technical support around multisectoral cordination for nutrition through the SUN Movement. Civil Society Organisations will support with alliance building and field level implementation of programs. Cordination costs to be covered by Government , donors and faith-based organizations.</t>
  </si>
  <si>
    <t>Strategic Action Area 3: Enhanced nutrient content and balance of food products consumed by nutritionally vulnerable households and individuals. Strategy 3.3: Increase availability of food from animal (including fish) sources at household level. (National Food Security Policy, 2018-2027.  Note: The aim is to increase access &amp; availability of nutritious foods for vulnerable groups, particularly key targets by improving agricultural production of crops and animals supported by a strong supply chain.</t>
  </si>
  <si>
    <t>Agricultural Production of crops and animals; Strengthening of food value chain with focus on inputs, production and distribution.</t>
  </si>
  <si>
    <t xml:space="preserve"> Chapter 2, part 2.5: The Social Sector Policy Framework Relating to Specific Population Groups. The following are the key vulnerable and disadvantaged groups the National Policy on Social Protection 2015-2020 will seek to support individuals in need across health, education and nutrition. (Social Protection Policy 2015 - 2020)</t>
  </si>
  <si>
    <t>Policy Statement 3: Health, Education, Agriculture &amp;Livestock, Community Development sectors shall develop and implement comprehensive strategies to prevent and manage under nutrition, specifically stunting,wasting, low birth weight, and low BMI among women. (National Nutrition Policy (2016-2026))</t>
  </si>
  <si>
    <t>Nutrition for school age children and adolescents (Package for school age children: Nutrition education,Deworming, Vitamin A supplementaion for children in ECD centres, integration of nutrition into basic education curriculum, physical exercise: Package for adolescents girls: Intermittent supplementtaion with Iron Folate, nutrition education, physical exercise)</t>
  </si>
  <si>
    <t>Policy staemnet 3;  Strategy 4: School-based nutrition education Social safety nets/cash transfers for the most vulnerable/ impoverished pregnant and lactating women (National Nutrition Policy (2016-2026)</t>
  </si>
  <si>
    <t>The GAP Operational Roadmap</t>
  </si>
  <si>
    <t>Budget and Population Targets</t>
  </si>
  <si>
    <t>COUNTRY:  Papua New Guinea</t>
  </si>
  <si>
    <r>
      <t xml:space="preserve">SYSTEM </t>
    </r>
    <r>
      <rPr>
        <b/>
        <sz val="9"/>
        <color theme="0"/>
        <rFont val="Calibri (Body)"/>
      </rPr>
      <t xml:space="preserve">
</t>
    </r>
    <r>
      <rPr>
        <sz val="9"/>
        <color theme="0"/>
        <rFont val="Calibri (Body)"/>
      </rPr>
      <t>(Health, Food, WASH, Social Protection)</t>
    </r>
  </si>
  <si>
    <t xml:space="preserve">PRIORITY ACTION </t>
  </si>
  <si>
    <t>TARGET POPULATION</t>
  </si>
  <si>
    <r>
      <t xml:space="preserve">UNIT COST USD
</t>
    </r>
    <r>
      <rPr>
        <sz val="8"/>
        <color theme="0"/>
        <rFont val="Calibri (Body)"/>
      </rPr>
      <t>(per year)</t>
    </r>
  </si>
  <si>
    <r>
      <t xml:space="preserve">TOTAL USD
</t>
    </r>
    <r>
      <rPr>
        <sz val="12"/>
        <color theme="0"/>
        <rFont val="Calibri"/>
        <family val="2"/>
        <scheme val="minor"/>
      </rPr>
      <t>(Target Population x Unit Cost)</t>
    </r>
  </si>
  <si>
    <t>U2</t>
  </si>
  <si>
    <t>U5</t>
  </si>
  <si>
    <t>PLW</t>
  </si>
  <si>
    <t>Other (General Population)</t>
  </si>
  <si>
    <t>Outcome 1:  Reduced incidence of Low Birth Weight</t>
  </si>
  <si>
    <t>Safe motherhood interventions.</t>
  </si>
  <si>
    <t>Food processing and fortification.</t>
  </si>
  <si>
    <t>Nutrition for school age children and adolescents</t>
  </si>
  <si>
    <t>Subtotal:</t>
  </si>
  <si>
    <t>Outcome 2:  Improved Child Health</t>
  </si>
  <si>
    <t>Integration of a package of Direct Nutrition Interventions into the health care system. (6 DNIs;  deworming, IFA,MNP,Vit A,Growth monitoring)</t>
  </si>
  <si>
    <t>Improved immunisation coverage.</t>
  </si>
  <si>
    <t>Support farmers to improve post-harvest management for perishable products to ensure quality and to reduce waste.</t>
  </si>
  <si>
    <t>Promotion of proper Hygiene and Sanitation (Software and hardware)</t>
  </si>
  <si>
    <t>Outcome 3:  Improved Infant and Young Child Feeding</t>
  </si>
  <si>
    <t>Strengthening of food value chain with focus on inputs, production and distribution.</t>
  </si>
  <si>
    <t>Cash transfers for nutrition focusing on vulnerable groups. (PLW, Children 0-23 months) + Promotion of appropriate Maternal, Infant and Young Child Nutrition (MIYCN) as part of the social protection programme (SBCC).</t>
  </si>
  <si>
    <t>Outcome 4:  Improved treatment of children with wasting</t>
  </si>
  <si>
    <t>Care for children with Severe Acute Malnutrition (SAM);  OTP, Inpatient, community mobilisation for screening and referal</t>
  </si>
  <si>
    <t>Multisectoral cordination across key systems is functional through the Scaling Up Nutrition movement. Key systems: Health, agriculture, education, social protection, WASH. (Lumpsum-yearly)</t>
  </si>
  <si>
    <t>Covered under outcome 3 above.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</si>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</sst>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8">
    <font>
      <sz val="12"/>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b/>
      <sz val="28"/>
      <color theme="1"/>
      <name val="Helvetica Bold"/>
    </font>
    <font>
      <b/>
      <sz val="16"/>
      <color theme="1"/>
      <name val="Helvetica Bold"/>
    </font>
    <font>
      <sz val="12"/>
      <color theme="1"/>
      <name val="Times New Roman"/>
      <family val="1"/>
    </font>
    <font>
      <sz val="12"/>
      <name val="Calibri"/>
      <family val="2"/>
      <scheme val="minor"/>
    </font>
    <font>
      <b/>
      <sz val="16"/>
      <color rgb="FF000000"/>
      <name val="Helvetica Bold"/>
    </font>
    <font>
      <i/>
      <sz val="12"/>
      <color rgb="FFAEAAAA"/>
      <name val="Times New Roman"/>
      <family val="1"/>
    </font>
    <font>
      <b/>
      <sz val="22"/>
      <color theme="1"/>
      <name val="Calibri"/>
      <family val="2"/>
      <scheme val="minor"/>
    </font>
    <font>
      <b/>
      <sz val="24"/>
      <color theme="1"/>
      <name val="Helvetica"/>
      <family val="2"/>
    </font>
    <font>
      <b/>
      <sz val="14"/>
      <color theme="0"/>
      <name val="Calibri"/>
      <family val="2"/>
      <scheme val="minor"/>
    </font>
    <font>
      <b/>
      <i/>
      <sz val="10"/>
      <color theme="0"/>
      <name val="Calibri"/>
      <family val="2"/>
      <scheme val="minor"/>
    </font>
    <font>
      <i/>
      <sz val="12"/>
      <name val="Calibri"/>
      <family val="2"/>
      <scheme val="minor"/>
    </font>
    <font>
      <i/>
      <sz val="12"/>
      <color rgb="FFAEAAAA"/>
      <name val="Calibri"/>
      <family val="2"/>
      <scheme val="minor"/>
    </font>
    <font>
      <i/>
      <sz val="12"/>
      <color theme="0"/>
      <name val="Calibri"/>
      <family val="2"/>
      <scheme val="minor"/>
    </font>
    <font>
      <sz val="28"/>
      <color rgb="FF0070C0"/>
      <name val="Calibri"/>
      <family val="2"/>
      <scheme val="minor"/>
    </font>
    <font>
      <sz val="18"/>
      <color rgb="FF0070C0"/>
      <name val="Calibri"/>
      <family val="2"/>
      <scheme val="minor"/>
    </font>
    <font>
      <b/>
      <sz val="16"/>
      <color theme="1"/>
      <name val="Calibri"/>
      <family val="2"/>
      <scheme val="minor"/>
    </font>
    <font>
      <b/>
      <sz val="9"/>
      <color theme="0"/>
      <name val="Calibri (Body)"/>
    </font>
    <font>
      <sz val="9"/>
      <color theme="0"/>
      <name val="Calibri (Body)"/>
    </font>
    <font>
      <sz val="8"/>
      <color theme="0"/>
      <name val="Calibri (Body)"/>
    </font>
    <font>
      <b/>
      <sz val="9"/>
      <color theme="0"/>
      <name val="Calibri"/>
      <family val="2"/>
      <scheme val="minor"/>
    </font>
    <font>
      <sz val="14"/>
      <color rgb="FF0070C0"/>
      <name val="Calibri"/>
      <family val="2"/>
      <scheme val="minor"/>
    </font>
    <font>
      <b/>
      <sz val="14"/>
      <color rgb="FF0070C0"/>
      <name val="Calibri"/>
      <family val="2"/>
      <scheme val="minor"/>
    </font>
  </fonts>
  <fills count="12">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4"/>
        <bgColor indexed="64"/>
      </patternFill>
    </fill>
    <fill>
      <patternFill patternType="solid">
        <fgColor rgb="FF002060"/>
        <bgColor indexed="64"/>
      </patternFill>
    </fill>
    <fill>
      <patternFill patternType="solid">
        <fgColor theme="6" tint="0.79998168889431442"/>
        <bgColor indexed="64"/>
      </patternFill>
    </fill>
    <fill>
      <patternFill patternType="solid">
        <fgColor rgb="FFFFFF00"/>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5"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5"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35">
    <xf numFmtId="0" fontId="0" fillId="0" borderId="0" xfId="0"/>
    <xf numFmtId="0" fontId="7" fillId="0" borderId="0" xfId="0" applyFont="1" applyAlignment="1">
      <alignment vertical="center"/>
    </xf>
    <xf numFmtId="0" fontId="8" fillId="0" borderId="0" xfId="0" applyFont="1"/>
    <xf numFmtId="0" fontId="10" fillId="0" borderId="0" xfId="0" applyFont="1" applyAlignment="1">
      <alignment vertical="center"/>
    </xf>
    <xf numFmtId="0" fontId="9" fillId="0" borderId="0" xfId="0" applyFont="1"/>
    <xf numFmtId="0" fontId="3" fillId="0" borderId="0" xfId="0" applyFont="1"/>
    <xf numFmtId="0" fontId="7" fillId="0" borderId="0" xfId="0" applyFont="1"/>
    <xf numFmtId="0" fontId="8" fillId="0" borderId="0" xfId="0" applyFont="1" applyAlignment="1">
      <alignment vertical="center" wrapText="1"/>
    </xf>
    <xf numFmtId="0" fontId="11" fillId="0" borderId="0" xfId="0" applyFont="1" applyAlignment="1">
      <alignment vertical="center" wrapText="1"/>
    </xf>
    <xf numFmtId="0" fontId="9" fillId="0" borderId="7" xfId="0" applyFont="1" applyBorder="1"/>
    <xf numFmtId="0" fontId="1" fillId="0" borderId="5" xfId="0" applyFont="1" applyBorder="1" applyAlignment="1">
      <alignment vertical="top" wrapText="1"/>
    </xf>
    <xf numFmtId="0" fontId="1" fillId="0" borderId="5" xfId="0" applyFont="1" applyBorder="1" applyAlignment="1">
      <alignment horizontal="left" vertical="top" wrapText="1"/>
    </xf>
    <xf numFmtId="0" fontId="1" fillId="3" borderId="5" xfId="2" applyFont="1" applyBorder="1" applyAlignment="1">
      <alignment horizontal="center" wrapText="1"/>
    </xf>
    <xf numFmtId="0" fontId="1" fillId="0" borderId="5" xfId="0" applyFont="1" applyBorder="1" applyAlignment="1">
      <alignment vertical="top"/>
    </xf>
    <xf numFmtId="0" fontId="1" fillId="0" borderId="8" xfId="0" applyFont="1" applyBorder="1" applyAlignment="1">
      <alignment vertical="top" wrapText="1"/>
    </xf>
    <xf numFmtId="0" fontId="1" fillId="0" borderId="8" xfId="0" applyFont="1" applyBorder="1" applyAlignment="1">
      <alignment horizontal="left" vertical="top" wrapText="1"/>
    </xf>
    <xf numFmtId="0" fontId="1" fillId="0" borderId="5" xfId="0" applyFont="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vertical="top"/>
    </xf>
    <xf numFmtId="0" fontId="1" fillId="0" borderId="7" xfId="0" applyFont="1" applyBorder="1" applyAlignment="1">
      <alignment horizontal="center" vertical="center" wrapText="1"/>
    </xf>
    <xf numFmtId="0" fontId="1" fillId="0" borderId="7" xfId="0" applyFont="1" applyBorder="1" applyAlignment="1">
      <alignment horizontal="center" vertical="top" wrapText="1"/>
    </xf>
    <xf numFmtId="0" fontId="0" fillId="0" borderId="5" xfId="0" applyFont="1" applyBorder="1" applyAlignment="1">
      <alignment vertical="top" wrapText="1"/>
    </xf>
    <xf numFmtId="0" fontId="0" fillId="0" borderId="8" xfId="0" applyFont="1" applyBorder="1" applyAlignment="1">
      <alignmen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2" fillId="0" borderId="0" xfId="0" applyFont="1" applyAlignment="1">
      <alignment horizontal="center"/>
    </xf>
    <xf numFmtId="0" fontId="1" fillId="0" borderId="4" xfId="0" applyFont="1" applyBorder="1" applyAlignment="1">
      <alignment horizontal="center" vertical="center"/>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5" fillId="8" borderId="4" xfId="4" applyFont="1" applyFill="1" applyBorder="1" applyAlignment="1">
      <alignment horizontal="left" vertical="center" wrapText="1"/>
    </xf>
    <xf numFmtId="0" fontId="5" fillId="8" borderId="5" xfId="4"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8" borderId="7" xfId="4" applyFont="1" applyFill="1" applyBorder="1" applyAlignment="1">
      <alignment horizontal="left" vertical="center" wrapText="1"/>
    </xf>
    <xf numFmtId="0" fontId="5" fillId="8" borderId="8" xfId="4" applyFont="1" applyFill="1" applyBorder="1" applyAlignment="1">
      <alignment horizontal="lef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 fillId="4" borderId="1" xfId="3" applyFont="1" applyBorder="1" applyAlignment="1">
      <alignment horizontal="center" vertical="center"/>
    </xf>
    <xf numFmtId="0" fontId="1" fillId="4" borderId="4" xfId="3" applyFont="1" applyBorder="1" applyAlignment="1">
      <alignment horizontal="center" vertical="center"/>
    </xf>
    <xf numFmtId="0" fontId="1" fillId="4" borderId="2" xfId="3" applyFont="1" applyBorder="1" applyAlignment="1">
      <alignment horizontal="center" vertical="center"/>
    </xf>
    <xf numFmtId="0" fontId="1" fillId="4" borderId="5" xfId="3" applyFont="1" applyBorder="1" applyAlignment="1">
      <alignment horizontal="center" vertical="center"/>
    </xf>
    <xf numFmtId="0" fontId="1" fillId="4" borderId="2" xfId="3" applyFont="1" applyBorder="1" applyAlignment="1">
      <alignment horizontal="center" wrapText="1"/>
    </xf>
    <xf numFmtId="0" fontId="1" fillId="4" borderId="2" xfId="3" applyFont="1" applyBorder="1" applyAlignment="1">
      <alignment horizontal="center"/>
    </xf>
    <xf numFmtId="0" fontId="1" fillId="4" borderId="3" xfId="3" applyFont="1" applyBorder="1" applyAlignment="1">
      <alignment horizontal="center"/>
    </xf>
    <xf numFmtId="0" fontId="1" fillId="3" borderId="5" xfId="2" applyFont="1" applyBorder="1" applyAlignment="1">
      <alignment horizontal="center" wrapText="1"/>
    </xf>
    <xf numFmtId="0" fontId="1" fillId="3" borderId="6" xfId="2" applyFont="1" applyBorder="1" applyAlignment="1">
      <alignment horizontal="center" wrapText="1"/>
    </xf>
    <xf numFmtId="0" fontId="1" fillId="0" borderId="8" xfId="0" applyFont="1" applyBorder="1" applyAlignment="1">
      <alignment vertical="top" wrapText="1"/>
    </xf>
    <xf numFmtId="0" fontId="1" fillId="0" borderId="9" xfId="0" applyFont="1" applyBorder="1" applyAlignment="1">
      <alignment vertical="top" wrapText="1"/>
    </xf>
    <xf numFmtId="0" fontId="7" fillId="0" borderId="0" xfId="0" applyFont="1" applyAlignment="1">
      <alignment horizontal="left" wrapText="1"/>
    </xf>
    <xf numFmtId="0" fontId="5" fillId="8" borderId="1" xfId="1" applyFont="1" applyFill="1" applyBorder="1" applyAlignment="1">
      <alignment horizontal="left" vertical="center" wrapText="1"/>
    </xf>
    <xf numFmtId="0" fontId="5" fillId="8" borderId="2" xfId="1" applyFont="1" applyFill="1" applyBorder="1" applyAlignment="1">
      <alignment horizontal="left" vertical="center" wrapText="1"/>
    </xf>
    <xf numFmtId="0" fontId="5" fillId="2" borderId="2" xfId="1" applyFont="1" applyBorder="1" applyAlignment="1">
      <alignment horizontal="center" vertical="center" wrapText="1"/>
    </xf>
    <xf numFmtId="0" fontId="5" fillId="2" borderId="3" xfId="1" applyFont="1" applyBorder="1" applyAlignment="1">
      <alignment horizontal="center" vertical="center" wrapText="1"/>
    </xf>
    <xf numFmtId="9" fontId="9" fillId="0" borderId="5"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vertical="top" wrapText="1"/>
    </xf>
    <xf numFmtId="0" fontId="1" fillId="0" borderId="6" xfId="0" applyFont="1" applyBorder="1" applyAlignment="1">
      <alignment vertical="top" wrapText="1"/>
    </xf>
    <xf numFmtId="0" fontId="5" fillId="8" borderId="7" xfId="6" applyFont="1" applyFill="1" applyBorder="1" applyAlignment="1">
      <alignment horizontal="left" vertical="center" wrapText="1"/>
    </xf>
    <xf numFmtId="0" fontId="5" fillId="8" borderId="8" xfId="6" applyFont="1" applyFill="1" applyBorder="1" applyAlignment="1">
      <alignment horizontal="left" vertical="center" wrapText="1"/>
    </xf>
    <xf numFmtId="9" fontId="9" fillId="0" borderId="8" xfId="0" applyNumberFormat="1" applyFont="1" applyBorder="1" applyAlignment="1">
      <alignment horizontal="center" vertical="center" wrapText="1"/>
    </xf>
    <xf numFmtId="0" fontId="1" fillId="0" borderId="7" xfId="0" applyFont="1" applyBorder="1" applyAlignment="1">
      <alignment horizontal="center" vertical="center"/>
    </xf>
    <xf numFmtId="0" fontId="5" fillId="8" borderId="4" xfId="6" applyFont="1" applyFill="1" applyBorder="1" applyAlignment="1">
      <alignment horizontal="left" vertical="center" wrapText="1"/>
    </xf>
    <xf numFmtId="0" fontId="5" fillId="8" borderId="5" xfId="6"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9" fillId="0" borderId="8" xfId="0" applyFont="1" applyBorder="1" applyAlignment="1">
      <alignment horizontal="left"/>
    </xf>
    <xf numFmtId="10" fontId="9" fillId="0" borderId="8" xfId="0" applyNumberFormat="1" applyFont="1" applyBorder="1" applyAlignment="1">
      <alignment horizontal="center" wrapText="1"/>
    </xf>
    <xf numFmtId="10" fontId="9" fillId="0" borderId="8" xfId="0" applyNumberFormat="1"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 fillId="0" borderId="10" xfId="5" applyFont="1" applyFill="1" applyBorder="1" applyAlignment="1">
      <alignment horizontal="left" vertical="top" wrapText="1"/>
    </xf>
    <xf numFmtId="0" fontId="1" fillId="0" borderId="11" xfId="5" applyFont="1" applyFill="1" applyBorder="1" applyAlignment="1">
      <alignment horizontal="left" vertical="top" wrapText="1"/>
    </xf>
    <xf numFmtId="0" fontId="1" fillId="0" borderId="12" xfId="5" applyFont="1" applyFill="1" applyBorder="1" applyAlignment="1">
      <alignment horizontal="left" vertical="top" wrapText="1"/>
    </xf>
    <xf numFmtId="0" fontId="1" fillId="0" borderId="10" xfId="5" applyFont="1" applyFill="1" applyBorder="1" applyAlignment="1">
      <alignment horizontal="left" vertical="center" wrapText="1"/>
    </xf>
    <xf numFmtId="0" fontId="1" fillId="0" borderId="11" xfId="5" applyFont="1" applyFill="1" applyBorder="1" applyAlignment="1">
      <alignment horizontal="left" vertical="center" wrapText="1"/>
    </xf>
    <xf numFmtId="0" fontId="1" fillId="0" borderId="12" xfId="5" applyFont="1" applyFill="1" applyBorder="1" applyAlignment="1">
      <alignment horizontal="left" vertical="center" wrapText="1"/>
    </xf>
    <xf numFmtId="0" fontId="2" fillId="2" borderId="2" xfId="1" applyFont="1" applyBorder="1" applyAlignment="1">
      <alignment horizontal="center" vertical="center" wrapText="1"/>
    </xf>
    <xf numFmtId="0" fontId="2" fillId="2" borderId="3" xfId="1" applyFont="1" applyBorder="1" applyAlignment="1">
      <alignment horizontal="center" vertical="center" wrapText="1"/>
    </xf>
    <xf numFmtId="9" fontId="0" fillId="0" borderId="8" xfId="0" applyNumberFormat="1"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5" fillId="2" borderId="1" xfId="1" applyFont="1" applyBorder="1" applyAlignment="1">
      <alignment horizontal="left" vertical="center"/>
    </xf>
    <xf numFmtId="0" fontId="5" fillId="2" borderId="4" xfId="1" applyFont="1" applyBorder="1" applyAlignment="1">
      <alignment horizontal="left" vertical="center"/>
    </xf>
    <xf numFmtId="0" fontId="5" fillId="2" borderId="2" xfId="1" applyFont="1" applyBorder="1" applyAlignment="1">
      <alignment horizontal="left" vertical="center" wrapText="1"/>
    </xf>
    <xf numFmtId="0" fontId="5" fillId="2" borderId="5" xfId="1" applyFont="1" applyBorder="1" applyAlignment="1">
      <alignment horizontal="left" vertical="center" wrapText="1"/>
    </xf>
    <xf numFmtId="0" fontId="14" fillId="2" borderId="2" xfId="1" applyFont="1" applyBorder="1" applyAlignment="1">
      <alignment horizontal="center"/>
    </xf>
    <xf numFmtId="0" fontId="14" fillId="2" borderId="3" xfId="1" applyFont="1" applyBorder="1" applyAlignment="1">
      <alignment horizontal="center"/>
    </xf>
    <xf numFmtId="0" fontId="2" fillId="2" borderId="5" xfId="1" applyFont="1" applyBorder="1" applyAlignment="1">
      <alignment horizontal="center" wrapText="1"/>
    </xf>
    <xf numFmtId="0" fontId="2" fillId="2" borderId="5" xfId="1" applyFont="1" applyBorder="1" applyAlignment="1">
      <alignment horizontal="center" vertical="center" wrapText="1"/>
    </xf>
    <xf numFmtId="0" fontId="2" fillId="2" borderId="6" xfId="1" applyFont="1" applyBorder="1" applyAlignment="1">
      <alignment horizontal="center" vertical="center" wrapText="1"/>
    </xf>
    <xf numFmtId="0" fontId="6" fillId="0" borderId="0" xfId="0" applyFont="1" applyAlignment="1">
      <alignment horizontal="center" vertical="center"/>
    </xf>
    <xf numFmtId="0" fontId="13" fillId="0" borderId="0" xfId="0" applyFont="1" applyAlignment="1">
      <alignment horizontal="center" vertical="center"/>
    </xf>
    <xf numFmtId="0" fontId="5" fillId="8" borderId="4" xfId="1" applyFont="1" applyFill="1" applyBorder="1" applyAlignment="1">
      <alignment horizontal="left" vertical="center" wrapText="1"/>
    </xf>
    <xf numFmtId="0" fontId="5" fillId="8" borderId="5" xfId="1" applyFont="1" applyFill="1" applyBorder="1" applyAlignment="1">
      <alignment horizontal="left" vertical="center" wrapText="1"/>
    </xf>
    <xf numFmtId="0" fontId="19" fillId="0" borderId="0" xfId="0" applyFont="1" applyAlignment="1">
      <alignment horizontal="left"/>
    </xf>
    <xf numFmtId="44" fontId="0" fillId="0" borderId="0" xfId="8" applyFont="1"/>
    <xf numFmtId="0" fontId="20" fillId="0" borderId="0" xfId="0" applyFont="1" applyAlignment="1">
      <alignment horizontal="left"/>
    </xf>
    <xf numFmtId="0" fontId="0" fillId="0" borderId="0" xfId="0" applyAlignment="1">
      <alignment wrapText="1"/>
    </xf>
    <xf numFmtId="0" fontId="21" fillId="0" borderId="0" xfId="0" applyFont="1" applyAlignment="1">
      <alignment horizontal="left"/>
    </xf>
    <xf numFmtId="0" fontId="2" fillId="9" borderId="13" xfId="0" applyFont="1" applyFill="1" applyBorder="1" applyAlignment="1">
      <alignment horizontal="left" vertical="center" wrapText="1"/>
    </xf>
    <xf numFmtId="0" fontId="2" fillId="9" borderId="14" xfId="0" applyFont="1" applyFill="1" applyBorder="1" applyAlignment="1">
      <alignment horizontal="left" vertical="center" wrapText="1"/>
    </xf>
    <xf numFmtId="0" fontId="2" fillId="9" borderId="5" xfId="0" applyFont="1" applyFill="1" applyBorder="1" applyAlignment="1">
      <alignment horizontal="left" vertical="center" wrapText="1"/>
    </xf>
    <xf numFmtId="0" fontId="2" fillId="9" borderId="5" xfId="0" applyFont="1" applyFill="1" applyBorder="1" applyAlignment="1">
      <alignment horizontal="center" vertical="center"/>
    </xf>
    <xf numFmtId="44" fontId="2" fillId="9" borderId="5" xfId="8" applyFont="1" applyFill="1" applyBorder="1" applyAlignment="1">
      <alignment horizontal="center" vertical="center" wrapText="1"/>
    </xf>
    <xf numFmtId="0" fontId="2" fillId="9" borderId="15" xfId="0" applyFont="1" applyFill="1" applyBorder="1" applyAlignment="1">
      <alignment horizontal="left" vertical="center" wrapText="1"/>
    </xf>
    <xf numFmtId="0" fontId="2" fillId="9" borderId="16" xfId="0" applyFont="1" applyFill="1" applyBorder="1" applyAlignment="1">
      <alignment horizontal="left" vertical="center" wrapText="1"/>
    </xf>
    <xf numFmtId="0" fontId="25" fillId="9" borderId="5" xfId="0" applyFont="1" applyFill="1" applyBorder="1" applyAlignment="1">
      <alignment horizontal="center"/>
    </xf>
    <xf numFmtId="0" fontId="25" fillId="9" borderId="5" xfId="0" applyFont="1" applyFill="1" applyBorder="1" applyAlignment="1">
      <alignment horizontal="center" wrapText="1"/>
    </xf>
    <xf numFmtId="0" fontId="0" fillId="0" borderId="0" xfId="0" applyAlignment="1">
      <alignment horizontal="center"/>
    </xf>
    <xf numFmtId="0" fontId="0" fillId="0" borderId="5" xfId="0" applyBorder="1" applyAlignment="1">
      <alignment horizontal="left" vertical="center" wrapText="1"/>
    </xf>
    <xf numFmtId="0" fontId="0" fillId="0" borderId="5" xfId="0" applyBorder="1" applyAlignment="1">
      <alignment horizontal="center" vertical="center" wrapText="1"/>
    </xf>
    <xf numFmtId="0" fontId="9" fillId="0" borderId="5" xfId="0" applyFont="1" applyBorder="1" applyAlignment="1">
      <alignment wrapText="1"/>
    </xf>
    <xf numFmtId="164" fontId="1" fillId="0" borderId="5" xfId="7" applyNumberFormat="1" applyFont="1" applyFill="1" applyBorder="1"/>
    <xf numFmtId="0" fontId="0" fillId="0" borderId="5" xfId="0" applyBorder="1" applyAlignment="1">
      <alignment wrapText="1"/>
    </xf>
    <xf numFmtId="0" fontId="0" fillId="10" borderId="5" xfId="0" applyFill="1" applyBorder="1" applyAlignment="1">
      <alignment horizontal="right"/>
    </xf>
    <xf numFmtId="164" fontId="1" fillId="10" borderId="5" xfId="7" applyNumberFormat="1" applyFont="1" applyFill="1" applyBorder="1"/>
    <xf numFmtId="164" fontId="1" fillId="11" borderId="5" xfId="7" applyNumberFormat="1" applyFont="1" applyFill="1" applyBorder="1"/>
    <xf numFmtId="0" fontId="0" fillId="0" borderId="5" xfId="0" applyBorder="1" applyAlignment="1">
      <alignment horizontal="center" vertical="center"/>
    </xf>
    <xf numFmtId="0" fontId="0" fillId="0" borderId="5" xfId="0" applyBorder="1" applyAlignment="1">
      <alignment horizontal="center" vertical="center"/>
    </xf>
    <xf numFmtId="0" fontId="0" fillId="10" borderId="17" xfId="0" applyFill="1" applyBorder="1" applyAlignment="1">
      <alignment horizontal="right" wrapText="1"/>
    </xf>
    <xf numFmtId="0" fontId="0" fillId="10" borderId="18" xfId="0" applyFill="1" applyBorder="1" applyAlignment="1">
      <alignment horizontal="right" wrapText="1"/>
    </xf>
    <xf numFmtId="0" fontId="0" fillId="0" borderId="5" xfId="0" applyBorder="1"/>
    <xf numFmtId="0" fontId="26" fillId="10" borderId="17" xfId="0" applyFont="1" applyFill="1" applyBorder="1" applyAlignment="1">
      <alignment horizontal="right" wrapText="1"/>
    </xf>
    <xf numFmtId="0" fontId="26" fillId="10" borderId="18" xfId="0" applyFont="1" applyFill="1" applyBorder="1" applyAlignment="1">
      <alignment horizontal="right" wrapText="1"/>
    </xf>
    <xf numFmtId="164" fontId="26" fillId="10" borderId="5" xfId="7" applyNumberFormat="1" applyFont="1" applyFill="1" applyBorder="1"/>
    <xf numFmtId="164" fontId="27" fillId="11" borderId="5" xfId="7" applyNumberFormat="1" applyFont="1" applyFill="1" applyBorder="1"/>
  </cellXfs>
  <cellStyles count="9">
    <cellStyle name="20% - Accent4" xfId="5" builtinId="42"/>
    <cellStyle name="40% - Accent1" xfId="2" builtinId="31"/>
    <cellStyle name="60% - Accent1" xfId="3" builtinId="32"/>
    <cellStyle name="60% - Accent4" xfId="6" builtinId="44"/>
    <cellStyle name="Accent1" xfId="1" builtinId="29"/>
    <cellStyle name="Accent4" xfId="4" builtinId="41"/>
    <cellStyle name="Comma" xfId="7" builtinId="3"/>
    <cellStyle name="Currency" xfId="8"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C18D9-F116-E049-BC71-12587365E945}">
  <sheetPr>
    <tabColor rgb="FF002060"/>
  </sheetPr>
  <dimension ref="A3:M97"/>
  <sheetViews>
    <sheetView showGridLines="0" tabSelected="1" workbookViewId="0">
      <selection activeCell="C43" sqref="C43:D44"/>
    </sheetView>
  </sheetViews>
  <sheetFormatPr baseColWidth="10" defaultColWidth="10.5" defaultRowHeight="16"/>
  <cols>
    <col min="1" max="1" width="7.5" customWidth="1"/>
    <col min="2" max="2" width="25" customWidth="1"/>
    <col min="3" max="3" width="80.5" customWidth="1"/>
    <col min="4" max="4" width="37.1640625" customWidth="1"/>
    <col min="5" max="5" width="21.6640625" customWidth="1"/>
    <col min="6" max="6" width="18.5" customWidth="1"/>
    <col min="8" max="8" width="12.5" customWidth="1"/>
    <col min="9" max="9" width="15.83203125" customWidth="1"/>
    <col min="10" max="10" width="17.83203125" customWidth="1"/>
    <col min="11" max="11" width="17" customWidth="1"/>
    <col min="12" max="12" width="16" customWidth="1"/>
    <col min="13" max="13" width="23.33203125" customWidth="1"/>
  </cols>
  <sheetData>
    <row r="3" spans="2:13" ht="35">
      <c r="B3" s="99" t="s">
        <v>0</v>
      </c>
      <c r="C3" s="99"/>
      <c r="D3" s="99"/>
      <c r="E3" s="99"/>
      <c r="F3" s="99"/>
      <c r="G3" s="99"/>
      <c r="H3" s="99"/>
      <c r="I3" s="99"/>
      <c r="J3" s="99"/>
      <c r="K3" s="99"/>
      <c r="L3" s="99"/>
      <c r="M3" s="99"/>
    </row>
    <row r="4" spans="2:13" ht="31">
      <c r="B4" s="100" t="s">
        <v>1</v>
      </c>
      <c r="C4" s="100"/>
      <c r="D4" s="100"/>
      <c r="E4" s="100"/>
      <c r="F4" s="100"/>
      <c r="G4" s="100"/>
      <c r="H4" s="100"/>
      <c r="I4" s="100"/>
      <c r="J4" s="100"/>
      <c r="K4" s="100"/>
      <c r="L4" s="100"/>
      <c r="M4" s="100"/>
    </row>
    <row r="5" spans="2:13" ht="24" customHeight="1">
      <c r="B5" s="25" t="s">
        <v>2</v>
      </c>
      <c r="C5" s="25"/>
      <c r="D5" s="25"/>
      <c r="E5" s="25"/>
      <c r="F5" s="25"/>
      <c r="G5" s="25"/>
      <c r="H5" s="25"/>
      <c r="I5" s="25"/>
      <c r="J5" s="25"/>
      <c r="K5" s="25"/>
      <c r="L5" s="25"/>
      <c r="M5" s="25"/>
    </row>
    <row r="7" spans="2:13" ht="21">
      <c r="B7" s="1" t="s">
        <v>3</v>
      </c>
    </row>
    <row r="8" spans="2:13" ht="17" thickBot="1"/>
    <row r="9" spans="2:13" ht="27" customHeight="1">
      <c r="B9" s="49" t="s">
        <v>4</v>
      </c>
      <c r="C9" s="50"/>
      <c r="D9" s="85" t="s">
        <v>5</v>
      </c>
      <c r="E9" s="85"/>
      <c r="F9" s="85"/>
      <c r="G9" s="85"/>
      <c r="H9" s="85"/>
      <c r="I9" s="85"/>
      <c r="J9" s="85"/>
      <c r="K9" s="85"/>
      <c r="L9" s="85"/>
      <c r="M9" s="86"/>
    </row>
    <row r="10" spans="2:13" ht="32.25" customHeight="1">
      <c r="B10" s="101" t="s">
        <v>6</v>
      </c>
      <c r="C10" s="102"/>
      <c r="D10" s="97" t="s">
        <v>7</v>
      </c>
      <c r="E10" s="97"/>
      <c r="F10" s="97"/>
      <c r="G10" s="97"/>
      <c r="H10" s="97"/>
      <c r="I10" s="97"/>
      <c r="J10" s="97"/>
      <c r="K10" s="97"/>
      <c r="L10" s="97"/>
      <c r="M10" s="98"/>
    </row>
    <row r="11" spans="2:13" ht="31" customHeight="1" thickBot="1">
      <c r="B11" s="57" t="s">
        <v>8</v>
      </c>
      <c r="C11" s="58"/>
      <c r="D11" s="87">
        <v>0.14000000000000001</v>
      </c>
      <c r="E11" s="88"/>
      <c r="F11" s="88"/>
      <c r="G11" s="88"/>
      <c r="H11" s="88"/>
      <c r="I11" s="88"/>
      <c r="J11" s="88"/>
      <c r="K11" s="88"/>
      <c r="L11" s="88"/>
      <c r="M11" s="89"/>
    </row>
    <row r="13" spans="2:13" ht="21">
      <c r="B13" s="1" t="s">
        <v>9</v>
      </c>
    </row>
    <row r="14" spans="2:13" ht="17" thickBot="1"/>
    <row r="15" spans="2:13" s="2" customFormat="1" ht="16" customHeight="1">
      <c r="B15" s="90" t="s">
        <v>10</v>
      </c>
      <c r="C15" s="92" t="s">
        <v>11</v>
      </c>
      <c r="D15" s="92"/>
      <c r="E15" s="92"/>
      <c r="F15" s="92"/>
      <c r="G15" s="92"/>
      <c r="H15" s="94" t="s">
        <v>12</v>
      </c>
      <c r="I15" s="94"/>
      <c r="J15" s="94"/>
      <c r="K15" s="94"/>
      <c r="L15" s="94"/>
      <c r="M15" s="95"/>
    </row>
    <row r="16" spans="2:13" s="2" customFormat="1" ht="16" customHeight="1">
      <c r="B16" s="91"/>
      <c r="C16" s="93"/>
      <c r="D16" s="93"/>
      <c r="E16" s="93"/>
      <c r="F16" s="93"/>
      <c r="G16" s="93"/>
      <c r="H16" s="96" t="s">
        <v>127</v>
      </c>
      <c r="I16" s="96"/>
      <c r="J16" s="96"/>
      <c r="K16" s="97" t="s">
        <v>13</v>
      </c>
      <c r="L16" s="97"/>
      <c r="M16" s="98"/>
    </row>
    <row r="17" spans="2:13" s="2" customFormat="1" ht="34" customHeight="1">
      <c r="B17" s="91"/>
      <c r="C17" s="93"/>
      <c r="D17" s="93"/>
      <c r="E17" s="93"/>
      <c r="F17" s="93"/>
      <c r="G17" s="93"/>
      <c r="H17" s="96"/>
      <c r="I17" s="96"/>
      <c r="J17" s="96"/>
      <c r="K17" s="97"/>
      <c r="L17" s="97"/>
      <c r="M17" s="98"/>
    </row>
    <row r="18" spans="2:13" ht="32.25" customHeight="1" thickBot="1">
      <c r="B18" s="9" t="s">
        <v>14</v>
      </c>
      <c r="C18" s="74" t="s">
        <v>15</v>
      </c>
      <c r="D18" s="74"/>
      <c r="E18" s="74"/>
      <c r="F18" s="74"/>
      <c r="G18" s="74"/>
      <c r="H18" s="75" t="s">
        <v>16</v>
      </c>
      <c r="I18" s="76"/>
      <c r="J18" s="76"/>
      <c r="K18" s="77" t="s">
        <v>17</v>
      </c>
      <c r="L18" s="77"/>
      <c r="M18" s="78"/>
    </row>
    <row r="21" spans="2:13" ht="21">
      <c r="B21" s="1" t="s">
        <v>18</v>
      </c>
    </row>
    <row r="22" spans="2:13" ht="17" thickBot="1"/>
    <row r="23" spans="2:13" ht="319" customHeight="1" thickBot="1">
      <c r="B23" s="79" t="s">
        <v>128</v>
      </c>
      <c r="C23" s="80"/>
      <c r="D23" s="80"/>
      <c r="E23" s="80"/>
      <c r="F23" s="80"/>
      <c r="G23" s="80"/>
      <c r="H23" s="80"/>
      <c r="I23" s="80"/>
      <c r="J23" s="80"/>
      <c r="K23" s="80"/>
      <c r="L23" s="80"/>
      <c r="M23" s="81"/>
    </row>
    <row r="25" spans="2:13" ht="21">
      <c r="B25" s="1" t="s">
        <v>19</v>
      </c>
    </row>
    <row r="26" spans="2:13" ht="17" thickBot="1"/>
    <row r="27" spans="2:13" ht="106" customHeight="1" thickBot="1">
      <c r="B27" s="82" t="s">
        <v>129</v>
      </c>
      <c r="C27" s="83"/>
      <c r="D27" s="83"/>
      <c r="E27" s="83"/>
      <c r="F27" s="83"/>
      <c r="G27" s="83"/>
      <c r="H27" s="83"/>
      <c r="I27" s="83"/>
      <c r="J27" s="83"/>
      <c r="K27" s="83"/>
      <c r="L27" s="83"/>
      <c r="M27" s="84"/>
    </row>
    <row r="29" spans="2:13" ht="21">
      <c r="B29" s="3" t="s">
        <v>20</v>
      </c>
    </row>
    <row r="30" spans="2:13" ht="17" thickBot="1"/>
    <row r="31" spans="2:13" ht="27" customHeight="1">
      <c r="B31" s="49" t="s">
        <v>6</v>
      </c>
      <c r="C31" s="50"/>
      <c r="D31" s="85" t="s">
        <v>21</v>
      </c>
      <c r="E31" s="85"/>
      <c r="F31" s="85"/>
      <c r="G31" s="85"/>
      <c r="H31" s="85"/>
      <c r="I31" s="85"/>
      <c r="J31" s="85"/>
      <c r="K31" s="85"/>
      <c r="L31" s="85"/>
      <c r="M31" s="86"/>
    </row>
    <row r="32" spans="2:13" ht="27" customHeight="1">
      <c r="B32" s="61" t="s">
        <v>22</v>
      </c>
      <c r="C32" s="62"/>
      <c r="D32" s="68" t="s">
        <v>23</v>
      </c>
      <c r="E32" s="69"/>
      <c r="F32" s="69"/>
      <c r="G32" s="69"/>
      <c r="H32" s="69"/>
      <c r="I32" s="69"/>
      <c r="J32" s="69"/>
      <c r="K32" s="69"/>
      <c r="L32" s="69"/>
      <c r="M32" s="70"/>
    </row>
    <row r="33" spans="2:13" ht="32.25" customHeight="1" thickBot="1">
      <c r="B33" s="57" t="s">
        <v>130</v>
      </c>
      <c r="C33" s="58"/>
      <c r="D33" s="71" t="s">
        <v>24</v>
      </c>
      <c r="E33" s="72"/>
      <c r="F33" s="72"/>
      <c r="G33" s="72"/>
      <c r="H33" s="72"/>
      <c r="I33" s="72"/>
      <c r="J33" s="72"/>
      <c r="K33" s="72"/>
      <c r="L33" s="72"/>
      <c r="M33" s="73"/>
    </row>
    <row r="35" spans="2:13" ht="21">
      <c r="B35" s="3" t="s">
        <v>25</v>
      </c>
    </row>
    <row r="36" spans="2:13" ht="17" thickBot="1"/>
    <row r="37" spans="2:13" ht="33" customHeight="1">
      <c r="B37" s="37" t="s">
        <v>26</v>
      </c>
      <c r="C37" s="39" t="s">
        <v>27</v>
      </c>
      <c r="D37" s="41" t="s">
        <v>28</v>
      </c>
      <c r="E37" s="42"/>
      <c r="F37" s="42"/>
      <c r="G37" s="42" t="s">
        <v>29</v>
      </c>
      <c r="H37" s="42"/>
      <c r="I37" s="42"/>
      <c r="J37" s="42"/>
      <c r="K37" s="42"/>
      <c r="L37" s="42"/>
      <c r="M37" s="43"/>
    </row>
    <row r="38" spans="2:13" ht="34" customHeight="1">
      <c r="B38" s="38"/>
      <c r="C38" s="40"/>
      <c r="D38" s="12" t="s">
        <v>30</v>
      </c>
      <c r="E38" s="12" t="s">
        <v>31</v>
      </c>
      <c r="F38" s="12" t="s">
        <v>32</v>
      </c>
      <c r="G38" s="44" t="s">
        <v>33</v>
      </c>
      <c r="H38" s="44"/>
      <c r="I38" s="44"/>
      <c r="J38" s="44"/>
      <c r="K38" s="44" t="s">
        <v>34</v>
      </c>
      <c r="L38" s="44"/>
      <c r="M38" s="45"/>
    </row>
    <row r="39" spans="2:13" ht="91.5" customHeight="1">
      <c r="B39" s="54" t="s">
        <v>35</v>
      </c>
      <c r="C39" s="10" t="s">
        <v>36</v>
      </c>
      <c r="D39" s="10" t="s">
        <v>37</v>
      </c>
      <c r="E39" s="10" t="s">
        <v>38</v>
      </c>
      <c r="F39" s="10" t="s">
        <v>39</v>
      </c>
      <c r="G39" s="27" t="s">
        <v>40</v>
      </c>
      <c r="H39" s="27"/>
      <c r="I39" s="27"/>
      <c r="J39" s="27"/>
      <c r="K39" s="27" t="s">
        <v>131</v>
      </c>
      <c r="L39" s="27"/>
      <c r="M39" s="28"/>
    </row>
    <row r="40" spans="2:13" ht="68">
      <c r="B40" s="54"/>
      <c r="C40" s="10" t="s">
        <v>41</v>
      </c>
      <c r="D40" s="10" t="s">
        <v>42</v>
      </c>
      <c r="E40" s="11" t="s">
        <v>38</v>
      </c>
      <c r="F40" s="11" t="s">
        <v>43</v>
      </c>
      <c r="G40" s="27"/>
      <c r="H40" s="27"/>
      <c r="I40" s="27"/>
      <c r="J40" s="27"/>
      <c r="K40" s="27"/>
      <c r="L40" s="27"/>
      <c r="M40" s="28"/>
    </row>
    <row r="41" spans="2:13" ht="63.5" customHeight="1">
      <c r="B41" s="54" t="s">
        <v>44</v>
      </c>
      <c r="C41" s="10" t="s">
        <v>45</v>
      </c>
      <c r="D41" s="10" t="s">
        <v>46</v>
      </c>
      <c r="E41" s="11" t="s">
        <v>47</v>
      </c>
      <c r="F41" s="13" t="s">
        <v>48</v>
      </c>
      <c r="G41" s="27" t="s">
        <v>49</v>
      </c>
      <c r="H41" s="27"/>
      <c r="I41" s="27"/>
      <c r="J41" s="27"/>
      <c r="K41" s="27" t="s">
        <v>50</v>
      </c>
      <c r="L41" s="27"/>
      <c r="M41" s="28"/>
    </row>
    <row r="42" spans="2:13" ht="78" customHeight="1">
      <c r="B42" s="54"/>
      <c r="C42" s="10" t="s">
        <v>51</v>
      </c>
      <c r="D42" s="10" t="s">
        <v>132</v>
      </c>
      <c r="E42" s="10" t="s">
        <v>52</v>
      </c>
      <c r="F42" s="11" t="s">
        <v>53</v>
      </c>
      <c r="G42" s="27"/>
      <c r="H42" s="27"/>
      <c r="I42" s="27"/>
      <c r="J42" s="27"/>
      <c r="K42" s="27"/>
      <c r="L42" s="27"/>
      <c r="M42" s="28"/>
    </row>
    <row r="43" spans="2:13" ht="162" customHeight="1">
      <c r="B43" s="54" t="s">
        <v>54</v>
      </c>
      <c r="C43" s="21" t="s">
        <v>150</v>
      </c>
      <c r="D43" s="21" t="s">
        <v>151</v>
      </c>
      <c r="E43" s="10" t="s">
        <v>55</v>
      </c>
      <c r="F43" s="10" t="s">
        <v>133</v>
      </c>
      <c r="G43" s="27" t="s">
        <v>56</v>
      </c>
      <c r="H43" s="27"/>
      <c r="I43" s="27"/>
      <c r="J43" s="27"/>
      <c r="K43" s="27" t="s">
        <v>134</v>
      </c>
      <c r="L43" s="27"/>
      <c r="M43" s="28"/>
    </row>
    <row r="44" spans="2:13" ht="77.5" customHeight="1" thickBot="1">
      <c r="B44" s="67"/>
      <c r="C44" s="22" t="s">
        <v>152</v>
      </c>
      <c r="D44" s="22" t="s">
        <v>135</v>
      </c>
      <c r="E44" s="14" t="s">
        <v>57</v>
      </c>
      <c r="F44" s="14" t="s">
        <v>58</v>
      </c>
      <c r="G44" s="23"/>
      <c r="H44" s="23"/>
      <c r="I44" s="23"/>
      <c r="J44" s="23"/>
      <c r="K44" s="23"/>
      <c r="L44" s="23"/>
      <c r="M44" s="24"/>
    </row>
    <row r="47" spans="2:13" ht="47.25" customHeight="1">
      <c r="B47" s="48" t="s">
        <v>59</v>
      </c>
      <c r="C47" s="48"/>
      <c r="D47" s="48"/>
      <c r="E47" s="48"/>
      <c r="F47" s="48"/>
      <c r="G47" s="48"/>
      <c r="H47" s="48"/>
      <c r="I47" s="48"/>
      <c r="J47" s="48"/>
      <c r="K47" s="48"/>
      <c r="L47" s="48"/>
      <c r="M47" s="48"/>
    </row>
    <row r="48" spans="2:13" ht="17" thickBot="1"/>
    <row r="49" spans="1:13" ht="28" customHeight="1">
      <c r="B49" s="49" t="s">
        <v>4</v>
      </c>
      <c r="C49" s="50"/>
      <c r="D49" s="51" t="s">
        <v>60</v>
      </c>
      <c r="E49" s="51"/>
      <c r="F49" s="51"/>
      <c r="G49" s="51"/>
      <c r="H49" s="51"/>
      <c r="I49" s="51"/>
      <c r="J49" s="51"/>
      <c r="K49" s="51"/>
      <c r="L49" s="51"/>
      <c r="M49" s="52"/>
    </row>
    <row r="50" spans="1:13" ht="30" customHeight="1">
      <c r="B50" s="61" t="s">
        <v>22</v>
      </c>
      <c r="C50" s="62"/>
      <c r="D50" s="31" t="s">
        <v>16</v>
      </c>
      <c r="E50" s="63"/>
      <c r="F50" s="63"/>
      <c r="G50" s="63"/>
      <c r="H50" s="63"/>
      <c r="I50" s="63"/>
      <c r="J50" s="63"/>
      <c r="K50" s="63"/>
      <c r="L50" s="63"/>
      <c r="M50" s="64"/>
    </row>
    <row r="51" spans="1:13" ht="42" customHeight="1" thickBot="1">
      <c r="B51" s="57" t="s">
        <v>136</v>
      </c>
      <c r="C51" s="58"/>
      <c r="D51" s="35" t="s">
        <v>16</v>
      </c>
      <c r="E51" s="65"/>
      <c r="F51" s="65"/>
      <c r="G51" s="65"/>
      <c r="H51" s="65"/>
      <c r="I51" s="65"/>
      <c r="J51" s="65"/>
      <c r="K51" s="65"/>
      <c r="L51" s="65"/>
      <c r="M51" s="66"/>
    </row>
    <row r="53" spans="1:13" ht="21">
      <c r="B53" s="3" t="s">
        <v>61</v>
      </c>
    </row>
    <row r="54" spans="1:13" ht="17" thickBot="1"/>
    <row r="55" spans="1:13" ht="37" customHeight="1">
      <c r="B55" s="37" t="s">
        <v>26</v>
      </c>
      <c r="C55" s="39" t="s">
        <v>27</v>
      </c>
      <c r="D55" s="41" t="s">
        <v>138</v>
      </c>
      <c r="E55" s="42"/>
      <c r="F55" s="42"/>
      <c r="G55" s="42" t="s">
        <v>29</v>
      </c>
      <c r="H55" s="42"/>
      <c r="I55" s="42"/>
      <c r="J55" s="42"/>
      <c r="K55" s="42"/>
      <c r="L55" s="42"/>
      <c r="M55" s="43"/>
    </row>
    <row r="56" spans="1:13" ht="17">
      <c r="B56" s="38"/>
      <c r="C56" s="40"/>
      <c r="D56" s="12" t="s">
        <v>30</v>
      </c>
      <c r="E56" s="12" t="s">
        <v>31</v>
      </c>
      <c r="F56" s="12" t="s">
        <v>32</v>
      </c>
      <c r="G56" s="44" t="s">
        <v>33</v>
      </c>
      <c r="H56" s="44"/>
      <c r="I56" s="44"/>
      <c r="J56" s="44"/>
      <c r="K56" s="44" t="s">
        <v>34</v>
      </c>
      <c r="L56" s="44"/>
      <c r="M56" s="45"/>
    </row>
    <row r="57" spans="1:13" ht="70" customHeight="1">
      <c r="B57" s="26" t="s">
        <v>62</v>
      </c>
      <c r="C57" s="10" t="s">
        <v>63</v>
      </c>
      <c r="D57" s="11" t="s">
        <v>64</v>
      </c>
      <c r="E57" s="11" t="s">
        <v>65</v>
      </c>
      <c r="F57" s="11" t="s">
        <v>66</v>
      </c>
      <c r="G57" s="27" t="s">
        <v>40</v>
      </c>
      <c r="H57" s="27"/>
      <c r="I57" s="27"/>
      <c r="J57" s="27"/>
      <c r="K57" s="27" t="s">
        <v>67</v>
      </c>
      <c r="L57" s="27"/>
      <c r="M57" s="28"/>
    </row>
    <row r="58" spans="1:13" ht="68.5" customHeight="1">
      <c r="B58" s="26"/>
      <c r="C58" s="10" t="s">
        <v>68</v>
      </c>
      <c r="D58" s="11" t="s">
        <v>69</v>
      </c>
      <c r="E58" s="11" t="s">
        <v>65</v>
      </c>
      <c r="F58" s="11" t="s">
        <v>70</v>
      </c>
      <c r="G58" s="27"/>
      <c r="H58" s="27"/>
      <c r="I58" s="27"/>
      <c r="J58" s="27"/>
      <c r="K58" s="27"/>
      <c r="L58" s="27"/>
      <c r="M58" s="28"/>
    </row>
    <row r="59" spans="1:13" ht="88.5" customHeight="1">
      <c r="B59" s="17" t="s">
        <v>44</v>
      </c>
      <c r="C59" s="10" t="s">
        <v>71</v>
      </c>
      <c r="D59" s="10" t="s">
        <v>72</v>
      </c>
      <c r="E59" s="10" t="s">
        <v>73</v>
      </c>
      <c r="F59" s="10" t="s">
        <v>74</v>
      </c>
      <c r="G59" s="27" t="s">
        <v>49</v>
      </c>
      <c r="H59" s="27"/>
      <c r="I59" s="27"/>
      <c r="J59" s="27"/>
      <c r="K59" s="27" t="s">
        <v>75</v>
      </c>
      <c r="L59" s="27"/>
      <c r="M59" s="28"/>
    </row>
    <row r="60" spans="1:13" ht="88.5" customHeight="1">
      <c r="B60" s="26" t="s">
        <v>76</v>
      </c>
      <c r="C60" s="11" t="s">
        <v>77</v>
      </c>
      <c r="D60" s="11" t="s">
        <v>78</v>
      </c>
      <c r="E60" s="11" t="s">
        <v>79</v>
      </c>
      <c r="F60" s="11" t="s">
        <v>80</v>
      </c>
      <c r="G60" s="27" t="s">
        <v>137</v>
      </c>
      <c r="H60" s="27"/>
      <c r="I60" s="27"/>
      <c r="J60" s="27"/>
      <c r="K60" s="27" t="s">
        <v>81</v>
      </c>
      <c r="L60" s="27"/>
      <c r="M60" s="28"/>
    </row>
    <row r="61" spans="1:13" s="5" customFormat="1" ht="91.5" customHeight="1" thickBot="1">
      <c r="A61" s="4"/>
      <c r="B61" s="60"/>
      <c r="C61" s="15" t="s">
        <v>82</v>
      </c>
      <c r="D61" s="14" t="s">
        <v>83</v>
      </c>
      <c r="E61" s="14" t="s">
        <v>84</v>
      </c>
      <c r="F61" s="14" t="s">
        <v>85</v>
      </c>
      <c r="G61" s="23"/>
      <c r="H61" s="23"/>
      <c r="I61" s="23"/>
      <c r="J61" s="23"/>
      <c r="K61" s="23"/>
      <c r="L61" s="23"/>
      <c r="M61" s="24"/>
    </row>
    <row r="64" spans="1:13" ht="21">
      <c r="B64" s="6" t="s">
        <v>86</v>
      </c>
    </row>
    <row r="65" spans="2:13" ht="17" thickBot="1">
      <c r="B65" s="7"/>
      <c r="C65" s="8"/>
    </row>
    <row r="66" spans="2:13" ht="59.25" customHeight="1">
      <c r="B66" s="49" t="s">
        <v>6</v>
      </c>
      <c r="C66" s="50"/>
      <c r="D66" s="51" t="s">
        <v>87</v>
      </c>
      <c r="E66" s="51"/>
      <c r="F66" s="51"/>
      <c r="G66" s="51"/>
      <c r="H66" s="51"/>
      <c r="I66" s="51"/>
      <c r="J66" s="51"/>
      <c r="K66" s="51"/>
      <c r="L66" s="51"/>
      <c r="M66" s="52"/>
    </row>
    <row r="67" spans="2:13" ht="33" customHeight="1">
      <c r="B67" s="61" t="s">
        <v>22</v>
      </c>
      <c r="C67" s="62"/>
      <c r="D67" s="53">
        <v>0.65</v>
      </c>
      <c r="E67" s="31"/>
      <c r="F67" s="31"/>
      <c r="G67" s="31"/>
      <c r="H67" s="31"/>
      <c r="I67" s="31"/>
      <c r="J67" s="31"/>
      <c r="K67" s="31"/>
      <c r="L67" s="31"/>
      <c r="M67" s="32"/>
    </row>
    <row r="68" spans="2:13" ht="40" customHeight="1" thickBot="1">
      <c r="B68" s="57" t="s">
        <v>139</v>
      </c>
      <c r="C68" s="58"/>
      <c r="D68" s="59">
        <v>0.62</v>
      </c>
      <c r="E68" s="35"/>
      <c r="F68" s="35"/>
      <c r="G68" s="35"/>
      <c r="H68" s="35"/>
      <c r="I68" s="35"/>
      <c r="J68" s="35"/>
      <c r="K68" s="35"/>
      <c r="L68" s="35"/>
      <c r="M68" s="36"/>
    </row>
    <row r="69" spans="2:13">
      <c r="B69" s="7"/>
      <c r="C69" s="8"/>
    </row>
    <row r="71" spans="2:13" ht="21">
      <c r="B71" s="3" t="s">
        <v>88</v>
      </c>
    </row>
    <row r="72" spans="2:13" ht="17" thickBot="1"/>
    <row r="73" spans="2:13" ht="33" customHeight="1">
      <c r="B73" s="37" t="s">
        <v>26</v>
      </c>
      <c r="C73" s="39" t="s">
        <v>27</v>
      </c>
      <c r="D73" s="41" t="s">
        <v>138</v>
      </c>
      <c r="E73" s="42"/>
      <c r="F73" s="42"/>
      <c r="G73" s="42" t="s">
        <v>29</v>
      </c>
      <c r="H73" s="42"/>
      <c r="I73" s="42"/>
      <c r="J73" s="42"/>
      <c r="K73" s="42"/>
      <c r="L73" s="42"/>
      <c r="M73" s="43"/>
    </row>
    <row r="74" spans="2:13" ht="17">
      <c r="B74" s="38"/>
      <c r="C74" s="40"/>
      <c r="D74" s="12" t="s">
        <v>30</v>
      </c>
      <c r="E74" s="12" t="s">
        <v>31</v>
      </c>
      <c r="F74" s="12" t="s">
        <v>32</v>
      </c>
      <c r="G74" s="44" t="s">
        <v>33</v>
      </c>
      <c r="H74" s="44"/>
      <c r="I74" s="44"/>
      <c r="J74" s="44"/>
      <c r="K74" s="44" t="s">
        <v>34</v>
      </c>
      <c r="L74" s="44"/>
      <c r="M74" s="45"/>
    </row>
    <row r="75" spans="2:13" ht="71.5" customHeight="1">
      <c r="B75" s="54" t="s">
        <v>35</v>
      </c>
      <c r="C75" s="10" t="s">
        <v>89</v>
      </c>
      <c r="D75" s="11" t="s">
        <v>90</v>
      </c>
      <c r="E75" s="11" t="s">
        <v>91</v>
      </c>
      <c r="F75" s="11" t="s">
        <v>70</v>
      </c>
      <c r="G75" s="55" t="s">
        <v>40</v>
      </c>
      <c r="H75" s="55"/>
      <c r="I75" s="55"/>
      <c r="J75" s="55"/>
      <c r="K75" s="55" t="s">
        <v>140</v>
      </c>
      <c r="L75" s="55"/>
      <c r="M75" s="56"/>
    </row>
    <row r="76" spans="2:13" ht="100" customHeight="1">
      <c r="B76" s="54"/>
      <c r="C76" s="10" t="s">
        <v>92</v>
      </c>
      <c r="D76" s="10" t="s">
        <v>93</v>
      </c>
      <c r="E76" s="10" t="s">
        <v>94</v>
      </c>
      <c r="F76" s="10" t="s">
        <v>95</v>
      </c>
      <c r="G76" s="55"/>
      <c r="H76" s="55"/>
      <c r="I76" s="55"/>
      <c r="J76" s="55"/>
      <c r="K76" s="55"/>
      <c r="L76" s="55"/>
      <c r="M76" s="56"/>
    </row>
    <row r="77" spans="2:13" ht="107.5" customHeight="1">
      <c r="B77" s="54" t="s">
        <v>44</v>
      </c>
      <c r="C77" s="21" t="s">
        <v>147</v>
      </c>
      <c r="D77" s="21" t="s">
        <v>148</v>
      </c>
      <c r="E77" s="10" t="s">
        <v>96</v>
      </c>
      <c r="F77" s="10" t="s">
        <v>97</v>
      </c>
      <c r="G77" s="55" t="s">
        <v>49</v>
      </c>
      <c r="H77" s="55"/>
      <c r="I77" s="55"/>
      <c r="J77" s="55"/>
      <c r="K77" s="55" t="s">
        <v>98</v>
      </c>
      <c r="L77" s="55"/>
      <c r="M77" s="56"/>
    </row>
    <row r="78" spans="2:13" ht="59" customHeight="1">
      <c r="B78" s="54"/>
      <c r="C78" s="10" t="s">
        <v>99</v>
      </c>
      <c r="D78" s="10" t="s">
        <v>100</v>
      </c>
      <c r="E78" s="10" t="s">
        <v>47</v>
      </c>
      <c r="F78" s="10" t="s">
        <v>101</v>
      </c>
      <c r="G78" s="55"/>
      <c r="H78" s="55"/>
      <c r="I78" s="55"/>
      <c r="J78" s="55"/>
      <c r="K78" s="55"/>
      <c r="L78" s="55"/>
      <c r="M78" s="56"/>
    </row>
    <row r="79" spans="2:13" ht="69" thickBot="1">
      <c r="B79" s="20" t="s">
        <v>54</v>
      </c>
      <c r="C79" s="14" t="s">
        <v>102</v>
      </c>
      <c r="D79" s="14" t="s">
        <v>103</v>
      </c>
      <c r="E79" s="14" t="s">
        <v>104</v>
      </c>
      <c r="F79" s="14" t="s">
        <v>95</v>
      </c>
      <c r="G79" s="46" t="s">
        <v>105</v>
      </c>
      <c r="H79" s="46"/>
      <c r="I79" s="46"/>
      <c r="J79" s="46"/>
      <c r="K79" s="46" t="s">
        <v>106</v>
      </c>
      <c r="L79" s="46"/>
      <c r="M79" s="47"/>
    </row>
    <row r="82" spans="2:13" ht="42" customHeight="1">
      <c r="B82" s="48" t="s">
        <v>107</v>
      </c>
      <c r="C82" s="48"/>
      <c r="D82" s="48"/>
      <c r="E82" s="48"/>
      <c r="F82" s="48"/>
      <c r="G82" s="48"/>
      <c r="H82" s="48"/>
      <c r="I82" s="48"/>
      <c r="J82" s="48"/>
      <c r="K82" s="48"/>
      <c r="L82" s="48"/>
      <c r="M82" s="48"/>
    </row>
    <row r="83" spans="2:13" ht="17" thickBot="1"/>
    <row r="84" spans="2:13" ht="48" customHeight="1">
      <c r="B84" s="49" t="s">
        <v>6</v>
      </c>
      <c r="C84" s="50"/>
      <c r="D84" s="51" t="s">
        <v>108</v>
      </c>
      <c r="E84" s="51"/>
      <c r="F84" s="51"/>
      <c r="G84" s="51"/>
      <c r="H84" s="51"/>
      <c r="I84" s="51"/>
      <c r="J84" s="51"/>
      <c r="K84" s="51"/>
      <c r="L84" s="51"/>
      <c r="M84" s="52"/>
    </row>
    <row r="85" spans="2:13" ht="32.25" customHeight="1">
      <c r="B85" s="29" t="s">
        <v>22</v>
      </c>
      <c r="C85" s="30"/>
      <c r="D85" s="53">
        <v>0.3</v>
      </c>
      <c r="E85" s="31"/>
      <c r="F85" s="31"/>
      <c r="G85" s="31"/>
      <c r="H85" s="31"/>
      <c r="I85" s="31"/>
      <c r="J85" s="31"/>
      <c r="K85" s="31"/>
      <c r="L85" s="31"/>
      <c r="M85" s="32"/>
    </row>
    <row r="86" spans="2:13" ht="30" customHeight="1">
      <c r="B86" s="29" t="s">
        <v>141</v>
      </c>
      <c r="C86" s="30"/>
      <c r="D86" s="31" t="s">
        <v>109</v>
      </c>
      <c r="E86" s="31"/>
      <c r="F86" s="31"/>
      <c r="G86" s="31"/>
      <c r="H86" s="31"/>
      <c r="I86" s="31"/>
      <c r="J86" s="31"/>
      <c r="K86" s="31"/>
      <c r="L86" s="31"/>
      <c r="M86" s="32"/>
    </row>
    <row r="87" spans="2:13" ht="38" customHeight="1" thickBot="1">
      <c r="B87" s="33" t="s">
        <v>142</v>
      </c>
      <c r="C87" s="34"/>
      <c r="D87" s="35" t="s">
        <v>109</v>
      </c>
      <c r="E87" s="35"/>
      <c r="F87" s="35"/>
      <c r="G87" s="35"/>
      <c r="H87" s="35"/>
      <c r="I87" s="35"/>
      <c r="J87" s="35"/>
      <c r="K87" s="35"/>
      <c r="L87" s="35"/>
      <c r="M87" s="36"/>
    </row>
    <row r="89" spans="2:13" ht="21">
      <c r="B89" s="3" t="s">
        <v>110</v>
      </c>
    </row>
    <row r="90" spans="2:13" ht="17" thickBot="1"/>
    <row r="91" spans="2:13" ht="41.25" customHeight="1">
      <c r="B91" s="37" t="s">
        <v>26</v>
      </c>
      <c r="C91" s="39" t="s">
        <v>27</v>
      </c>
      <c r="D91" s="41" t="s">
        <v>138</v>
      </c>
      <c r="E91" s="42"/>
      <c r="F91" s="42"/>
      <c r="G91" s="42" t="s">
        <v>29</v>
      </c>
      <c r="H91" s="42"/>
      <c r="I91" s="42"/>
      <c r="J91" s="42"/>
      <c r="K91" s="42"/>
      <c r="L91" s="42"/>
      <c r="M91" s="43"/>
    </row>
    <row r="92" spans="2:13" ht="17">
      <c r="B92" s="38"/>
      <c r="C92" s="40"/>
      <c r="D92" s="12" t="s">
        <v>30</v>
      </c>
      <c r="E92" s="12" t="s">
        <v>31</v>
      </c>
      <c r="F92" s="12" t="s">
        <v>32</v>
      </c>
      <c r="G92" s="44" t="s">
        <v>33</v>
      </c>
      <c r="H92" s="44"/>
      <c r="I92" s="44"/>
      <c r="J92" s="44"/>
      <c r="K92" s="44" t="s">
        <v>34</v>
      </c>
      <c r="L92" s="44"/>
      <c r="M92" s="45"/>
    </row>
    <row r="93" spans="2:13" ht="86" customHeight="1">
      <c r="B93" s="26" t="s">
        <v>62</v>
      </c>
      <c r="C93" s="16" t="s">
        <v>111</v>
      </c>
      <c r="D93" s="16" t="s">
        <v>112</v>
      </c>
      <c r="E93" s="16" t="s">
        <v>113</v>
      </c>
      <c r="F93" s="16" t="s">
        <v>114</v>
      </c>
      <c r="G93" s="27" t="s">
        <v>40</v>
      </c>
      <c r="H93" s="27"/>
      <c r="I93" s="27"/>
      <c r="J93" s="27"/>
      <c r="K93" s="27" t="s">
        <v>67</v>
      </c>
      <c r="L93" s="27"/>
      <c r="M93" s="28"/>
    </row>
    <row r="94" spans="2:13" ht="64.5" customHeight="1">
      <c r="B94" s="26"/>
      <c r="C94" s="16" t="s">
        <v>143</v>
      </c>
      <c r="D94" s="16" t="s">
        <v>144</v>
      </c>
      <c r="E94" s="16" t="s">
        <v>145</v>
      </c>
      <c r="F94" s="16" t="s">
        <v>114</v>
      </c>
      <c r="G94" s="27"/>
      <c r="H94" s="27"/>
      <c r="I94" s="27"/>
      <c r="J94" s="27"/>
      <c r="K94" s="27"/>
      <c r="L94" s="27"/>
      <c r="M94" s="28"/>
    </row>
    <row r="95" spans="2:13" ht="96.5" customHeight="1">
      <c r="B95" s="26"/>
      <c r="C95" s="10" t="s">
        <v>115</v>
      </c>
      <c r="D95" s="10" t="s">
        <v>116</v>
      </c>
      <c r="E95" s="10" t="s">
        <v>117</v>
      </c>
      <c r="F95" s="10" t="s">
        <v>118</v>
      </c>
      <c r="G95" s="27"/>
      <c r="H95" s="27"/>
      <c r="I95" s="27"/>
      <c r="J95" s="27"/>
      <c r="K95" s="27"/>
      <c r="L95" s="27"/>
      <c r="M95" s="28"/>
    </row>
    <row r="96" spans="2:13" ht="79.5" customHeight="1">
      <c r="B96" s="17" t="s">
        <v>44</v>
      </c>
      <c r="C96" s="11" t="s">
        <v>119</v>
      </c>
      <c r="D96" s="11" t="s">
        <v>120</v>
      </c>
      <c r="E96" s="11" t="s">
        <v>121</v>
      </c>
      <c r="F96" s="11" t="s">
        <v>122</v>
      </c>
      <c r="G96" s="27" t="s">
        <v>123</v>
      </c>
      <c r="H96" s="27"/>
      <c r="I96" s="27"/>
      <c r="J96" s="27"/>
      <c r="K96" s="27" t="s">
        <v>146</v>
      </c>
      <c r="L96" s="27"/>
      <c r="M96" s="28"/>
    </row>
    <row r="97" spans="2:13" ht="101.5" customHeight="1" thickBot="1">
      <c r="B97" s="19" t="s">
        <v>54</v>
      </c>
      <c r="C97" s="22" t="s">
        <v>149</v>
      </c>
      <c r="D97" s="14" t="s">
        <v>124</v>
      </c>
      <c r="E97" s="18" t="s">
        <v>125</v>
      </c>
      <c r="F97" s="15" t="s">
        <v>114</v>
      </c>
      <c r="G97" s="23" t="s">
        <v>56</v>
      </c>
      <c r="H97" s="23"/>
      <c r="I97" s="23"/>
      <c r="J97" s="23"/>
      <c r="K97" s="23" t="s">
        <v>126</v>
      </c>
      <c r="L97" s="23"/>
      <c r="M97" s="24"/>
    </row>
  </sheetData>
  <mergeCells count="103">
    <mergeCell ref="B3:M3"/>
    <mergeCell ref="B4:M4"/>
    <mergeCell ref="B9:C9"/>
    <mergeCell ref="D9:M9"/>
    <mergeCell ref="B10:C10"/>
    <mergeCell ref="D10:M10"/>
    <mergeCell ref="C18:G18"/>
    <mergeCell ref="H18:J18"/>
    <mergeCell ref="K18:M18"/>
    <mergeCell ref="B23:M23"/>
    <mergeCell ref="B27:M27"/>
    <mergeCell ref="B31:C31"/>
    <mergeCell ref="D31:M31"/>
    <mergeCell ref="B11:C11"/>
    <mergeCell ref="D11:M11"/>
    <mergeCell ref="B15:B17"/>
    <mergeCell ref="C15:G17"/>
    <mergeCell ref="H15:M15"/>
    <mergeCell ref="H16:J17"/>
    <mergeCell ref="K16:M17"/>
    <mergeCell ref="B32:C32"/>
    <mergeCell ref="D32:M32"/>
    <mergeCell ref="B33:C33"/>
    <mergeCell ref="D33:M33"/>
    <mergeCell ref="B37:B38"/>
    <mergeCell ref="C37:C38"/>
    <mergeCell ref="D37:F37"/>
    <mergeCell ref="G37:M37"/>
    <mergeCell ref="G38:J38"/>
    <mergeCell ref="K38:M38"/>
    <mergeCell ref="B43:B44"/>
    <mergeCell ref="G43:J44"/>
    <mergeCell ref="K43:M44"/>
    <mergeCell ref="B47:M47"/>
    <mergeCell ref="B49:C49"/>
    <mergeCell ref="D49:M49"/>
    <mergeCell ref="B39:B40"/>
    <mergeCell ref="G39:J40"/>
    <mergeCell ref="K39:M40"/>
    <mergeCell ref="B41:B42"/>
    <mergeCell ref="G41:J42"/>
    <mergeCell ref="K41:M42"/>
    <mergeCell ref="B50:C50"/>
    <mergeCell ref="D50:M50"/>
    <mergeCell ref="B51:C51"/>
    <mergeCell ref="D51:M51"/>
    <mergeCell ref="B55:B56"/>
    <mergeCell ref="C55:C56"/>
    <mergeCell ref="D55:F55"/>
    <mergeCell ref="G55:M55"/>
    <mergeCell ref="G56:J56"/>
    <mergeCell ref="K56:M56"/>
    <mergeCell ref="B60:B61"/>
    <mergeCell ref="G60:J61"/>
    <mergeCell ref="K60:M61"/>
    <mergeCell ref="B66:C66"/>
    <mergeCell ref="D66:M66"/>
    <mergeCell ref="B67:C67"/>
    <mergeCell ref="D67:M67"/>
    <mergeCell ref="B57:B58"/>
    <mergeCell ref="G57:J58"/>
    <mergeCell ref="K57:M58"/>
    <mergeCell ref="G59:J59"/>
    <mergeCell ref="K59:M59"/>
    <mergeCell ref="D85:M85"/>
    <mergeCell ref="B75:B76"/>
    <mergeCell ref="G75:J76"/>
    <mergeCell ref="K75:M76"/>
    <mergeCell ref="B77:B78"/>
    <mergeCell ref="G77:J78"/>
    <mergeCell ref="K77:M78"/>
    <mergeCell ref="B68:C68"/>
    <mergeCell ref="D68:M68"/>
    <mergeCell ref="B73:B74"/>
    <mergeCell ref="C73:C74"/>
    <mergeCell ref="D73:F73"/>
    <mergeCell ref="G73:M73"/>
    <mergeCell ref="G74:J74"/>
    <mergeCell ref="K74:M74"/>
    <mergeCell ref="G97:J97"/>
    <mergeCell ref="K97:M97"/>
    <mergeCell ref="B5:M5"/>
    <mergeCell ref="B93:B95"/>
    <mergeCell ref="G93:J95"/>
    <mergeCell ref="K93:M95"/>
    <mergeCell ref="G96:J96"/>
    <mergeCell ref="K96:M96"/>
    <mergeCell ref="B86:C86"/>
    <mergeCell ref="D86:M86"/>
    <mergeCell ref="B87:C87"/>
    <mergeCell ref="D87:M87"/>
    <mergeCell ref="B91:B92"/>
    <mergeCell ref="C91:C92"/>
    <mergeCell ref="D91:F91"/>
    <mergeCell ref="G91:M91"/>
    <mergeCell ref="G92:J92"/>
    <mergeCell ref="K92:M92"/>
    <mergeCell ref="G79:J79"/>
    <mergeCell ref="K79:M79"/>
    <mergeCell ref="B82:M82"/>
    <mergeCell ref="B84:C84"/>
    <mergeCell ref="D84:M84"/>
    <mergeCell ref="B85:C8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ED4B7-60A3-CA48-B45E-3AC1681F4D42}">
  <sheetPr>
    <tabColor rgb="FF002060"/>
  </sheetPr>
  <dimension ref="B2:K26"/>
  <sheetViews>
    <sheetView showGridLines="0" workbookViewId="0">
      <selection sqref="A1:XFD1048576"/>
    </sheetView>
  </sheetViews>
  <sheetFormatPr baseColWidth="10" defaultColWidth="10.6640625" defaultRowHeight="16"/>
  <cols>
    <col min="2" max="2" width="13.6640625" customWidth="1"/>
    <col min="3" max="3" width="21.1640625" customWidth="1"/>
    <col min="4" max="4" width="57.83203125" style="106" customWidth="1"/>
    <col min="5" max="5" width="14.83203125" customWidth="1"/>
    <col min="6" max="6" width="15" customWidth="1"/>
    <col min="7" max="7" width="13" customWidth="1"/>
    <col min="8" max="8" width="14.83203125" customWidth="1"/>
    <col min="9" max="9" width="21.83203125" customWidth="1"/>
    <col min="10" max="10" width="30.33203125" style="104" customWidth="1"/>
    <col min="11" max="11" width="23.33203125" style="104" customWidth="1"/>
  </cols>
  <sheetData>
    <row r="2" spans="2:10" ht="37">
      <c r="B2" s="103" t="s">
        <v>153</v>
      </c>
      <c r="C2" s="103"/>
      <c r="D2" s="103"/>
    </row>
    <row r="3" spans="2:10" ht="24">
      <c r="B3" s="105" t="s">
        <v>154</v>
      </c>
      <c r="C3" s="105"/>
      <c r="D3" s="105"/>
    </row>
    <row r="5" spans="2:10" ht="21">
      <c r="B5" s="107" t="s">
        <v>155</v>
      </c>
      <c r="C5" s="107"/>
      <c r="D5" s="107"/>
    </row>
    <row r="7" spans="2:10" ht="32" customHeight="1">
      <c r="B7" s="108" t="s">
        <v>156</v>
      </c>
      <c r="C7" s="109"/>
      <c r="D7" s="110" t="s">
        <v>157</v>
      </c>
      <c r="E7" s="111" t="s">
        <v>158</v>
      </c>
      <c r="F7" s="111"/>
      <c r="G7" s="111"/>
      <c r="H7" s="111"/>
      <c r="I7" s="112" t="s">
        <v>159</v>
      </c>
      <c r="J7" s="112" t="s">
        <v>160</v>
      </c>
    </row>
    <row r="8" spans="2:10" s="117" customFormat="1" ht="27">
      <c r="B8" s="113"/>
      <c r="C8" s="114"/>
      <c r="D8" s="110"/>
      <c r="E8" s="115" t="s">
        <v>161</v>
      </c>
      <c r="F8" s="115" t="s">
        <v>162</v>
      </c>
      <c r="G8" s="115" t="s">
        <v>163</v>
      </c>
      <c r="H8" s="116" t="s">
        <v>164</v>
      </c>
      <c r="I8" s="112"/>
      <c r="J8" s="112"/>
    </row>
    <row r="9" spans="2:10" ht="17">
      <c r="B9" s="118" t="s">
        <v>165</v>
      </c>
      <c r="C9" s="119" t="s">
        <v>62</v>
      </c>
      <c r="D9" s="120" t="s">
        <v>166</v>
      </c>
      <c r="E9" s="121">
        <v>0</v>
      </c>
      <c r="F9" s="121">
        <v>0</v>
      </c>
      <c r="G9" s="121">
        <v>650000</v>
      </c>
      <c r="H9" s="121">
        <v>0</v>
      </c>
      <c r="I9" s="121">
        <v>2</v>
      </c>
      <c r="J9" s="121">
        <f>(SUM(E9:H9)*I9)</f>
        <v>1300000</v>
      </c>
    </row>
    <row r="10" spans="2:10" ht="17">
      <c r="B10" s="118"/>
      <c r="C10" s="119" t="s">
        <v>44</v>
      </c>
      <c r="D10" s="122" t="s">
        <v>167</v>
      </c>
      <c r="E10" s="121">
        <v>0</v>
      </c>
      <c r="F10" s="121">
        <v>0</v>
      </c>
      <c r="G10" s="121">
        <v>0</v>
      </c>
      <c r="H10" s="121">
        <v>2204267</v>
      </c>
      <c r="I10" s="121">
        <v>0.3</v>
      </c>
      <c r="J10" s="121">
        <f t="shared" ref="J10:J11" si="0">(SUM(E10:H10)*I10)</f>
        <v>661280.1</v>
      </c>
    </row>
    <row r="11" spans="2:10" ht="17">
      <c r="B11" s="118"/>
      <c r="C11" s="119" t="s">
        <v>54</v>
      </c>
      <c r="D11" s="122" t="s">
        <v>168</v>
      </c>
      <c r="E11" s="121">
        <v>0</v>
      </c>
      <c r="F11" s="121">
        <v>0</v>
      </c>
      <c r="G11" s="121">
        <v>0</v>
      </c>
      <c r="H11" s="121">
        <v>17364</v>
      </c>
      <c r="I11" s="121">
        <v>6</v>
      </c>
      <c r="J11" s="121">
        <f t="shared" si="0"/>
        <v>104184</v>
      </c>
    </row>
    <row r="12" spans="2:10" ht="32" customHeight="1">
      <c r="B12" s="118"/>
      <c r="C12" s="123" t="s">
        <v>169</v>
      </c>
      <c r="D12" s="123"/>
      <c r="E12" s="124">
        <f>SUM(E9:E11)</f>
        <v>0</v>
      </c>
      <c r="F12" s="124">
        <f t="shared" ref="F12:J12" si="1">SUM(F9:F11)</f>
        <v>0</v>
      </c>
      <c r="G12" s="124">
        <f t="shared" si="1"/>
        <v>650000</v>
      </c>
      <c r="H12" s="124">
        <f t="shared" si="1"/>
        <v>2221631</v>
      </c>
      <c r="I12" s="124">
        <f t="shared" si="1"/>
        <v>8.3000000000000007</v>
      </c>
      <c r="J12" s="125">
        <f t="shared" si="1"/>
        <v>2065464.1</v>
      </c>
    </row>
    <row r="13" spans="2:10" ht="51">
      <c r="B13" s="118" t="s">
        <v>170</v>
      </c>
      <c r="C13" s="126" t="s">
        <v>62</v>
      </c>
      <c r="D13" s="122" t="s">
        <v>171</v>
      </c>
      <c r="E13" s="121">
        <v>0</v>
      </c>
      <c r="F13" s="121">
        <v>220427</v>
      </c>
      <c r="G13" s="121">
        <v>200000</v>
      </c>
      <c r="H13" s="121">
        <v>0</v>
      </c>
      <c r="I13" s="121">
        <v>5</v>
      </c>
      <c r="J13" s="121">
        <f>(SUM(E13:H13)*I13)</f>
        <v>2102135</v>
      </c>
    </row>
    <row r="14" spans="2:10" ht="17">
      <c r="B14" s="118"/>
      <c r="C14" s="126"/>
      <c r="D14" s="120" t="s">
        <v>172</v>
      </c>
      <c r="E14" s="121">
        <v>88171</v>
      </c>
      <c r="F14" s="121">
        <v>0</v>
      </c>
      <c r="G14" s="121">
        <v>0</v>
      </c>
      <c r="H14" s="121">
        <v>0</v>
      </c>
      <c r="I14" s="121">
        <v>20</v>
      </c>
      <c r="J14" s="121">
        <f t="shared" ref="J14:J16" si="2">(SUM(E14:H14)*I14)</f>
        <v>1763420</v>
      </c>
    </row>
    <row r="15" spans="2:10" ht="34">
      <c r="B15" s="118"/>
      <c r="C15" s="127" t="s">
        <v>44</v>
      </c>
      <c r="D15" s="122" t="s">
        <v>173</v>
      </c>
      <c r="E15" s="121">
        <v>0</v>
      </c>
      <c r="F15" s="121">
        <v>0</v>
      </c>
      <c r="G15" s="121">
        <v>0</v>
      </c>
      <c r="H15" s="121">
        <v>44085</v>
      </c>
      <c r="I15" s="121">
        <v>20</v>
      </c>
      <c r="J15" s="121">
        <f t="shared" si="2"/>
        <v>881700</v>
      </c>
    </row>
    <row r="16" spans="2:10" ht="34">
      <c r="B16" s="118"/>
      <c r="C16" s="127" t="s">
        <v>76</v>
      </c>
      <c r="D16" s="122" t="s">
        <v>174</v>
      </c>
      <c r="E16" s="121">
        <v>0</v>
      </c>
      <c r="F16" s="121">
        <v>0</v>
      </c>
      <c r="G16" s="121">
        <v>0</v>
      </c>
      <c r="H16" s="121">
        <v>17634</v>
      </c>
      <c r="I16" s="121">
        <v>100</v>
      </c>
      <c r="J16" s="121">
        <f t="shared" si="2"/>
        <v>1763400</v>
      </c>
    </row>
    <row r="17" spans="2:10" ht="32" customHeight="1">
      <c r="B17" s="118"/>
      <c r="C17" s="128" t="s">
        <v>169</v>
      </c>
      <c r="D17" s="129"/>
      <c r="E17" s="124">
        <f>SUM(E13:E16)</f>
        <v>88171</v>
      </c>
      <c r="F17" s="124">
        <f t="shared" ref="F17:J17" si="3">SUM(F13:F16)</f>
        <v>220427</v>
      </c>
      <c r="G17" s="124">
        <f t="shared" si="3"/>
        <v>200000</v>
      </c>
      <c r="H17" s="124">
        <f t="shared" si="3"/>
        <v>61719</v>
      </c>
      <c r="I17" s="124">
        <f t="shared" si="3"/>
        <v>145</v>
      </c>
      <c r="J17" s="125">
        <f t="shared" si="3"/>
        <v>6510655</v>
      </c>
    </row>
    <row r="18" spans="2:10" ht="34">
      <c r="B18" s="118" t="s">
        <v>175</v>
      </c>
      <c r="C18" s="127" t="s">
        <v>62</v>
      </c>
      <c r="D18" s="120" t="s">
        <v>93</v>
      </c>
      <c r="E18" s="121">
        <v>0</v>
      </c>
      <c r="F18" s="121">
        <v>0</v>
      </c>
      <c r="G18" s="121">
        <v>110213</v>
      </c>
      <c r="H18" s="121">
        <v>0</v>
      </c>
      <c r="I18" s="121">
        <v>3</v>
      </c>
      <c r="J18" s="121">
        <f>(SUM(E18:H18)*I18)</f>
        <v>330639</v>
      </c>
    </row>
    <row r="19" spans="2:10" ht="34">
      <c r="B19" s="118"/>
      <c r="C19" s="127" t="s">
        <v>44</v>
      </c>
      <c r="D19" s="122" t="s">
        <v>176</v>
      </c>
      <c r="E19" s="121">
        <v>0</v>
      </c>
      <c r="F19" s="121">
        <v>0</v>
      </c>
      <c r="G19" s="121">
        <v>0</v>
      </c>
      <c r="H19" s="121">
        <v>44085</v>
      </c>
      <c r="I19" s="121">
        <v>100</v>
      </c>
      <c r="J19" s="121">
        <f t="shared" ref="J19:J20" si="4">(SUM(E19:H19)*I19)</f>
        <v>4408500</v>
      </c>
    </row>
    <row r="20" spans="2:10" ht="68">
      <c r="B20" s="118"/>
      <c r="C20" s="127" t="s">
        <v>54</v>
      </c>
      <c r="D20" s="122" t="s">
        <v>177</v>
      </c>
      <c r="E20" s="121">
        <v>25000</v>
      </c>
      <c r="F20" s="121">
        <v>0</v>
      </c>
      <c r="G20" s="121">
        <v>25000</v>
      </c>
      <c r="H20" s="121">
        <v>0</v>
      </c>
      <c r="I20" s="121">
        <v>50</v>
      </c>
      <c r="J20" s="121">
        <f t="shared" si="4"/>
        <v>2500000</v>
      </c>
    </row>
    <row r="21" spans="2:10" ht="32" customHeight="1">
      <c r="B21" s="118"/>
      <c r="C21" s="128" t="s">
        <v>169</v>
      </c>
      <c r="D21" s="129"/>
      <c r="E21" s="124">
        <f>SUM(E18:E20)</f>
        <v>25000</v>
      </c>
      <c r="F21" s="124">
        <f t="shared" ref="F21:J21" si="5">SUM(F18:F20)</f>
        <v>0</v>
      </c>
      <c r="G21" s="124">
        <f t="shared" si="5"/>
        <v>135213</v>
      </c>
      <c r="H21" s="124">
        <f t="shared" si="5"/>
        <v>44085</v>
      </c>
      <c r="I21" s="124">
        <f t="shared" si="5"/>
        <v>153</v>
      </c>
      <c r="J21" s="125">
        <f t="shared" si="5"/>
        <v>7239139</v>
      </c>
    </row>
    <row r="22" spans="2:10" ht="34">
      <c r="B22" s="118" t="s">
        <v>178</v>
      </c>
      <c r="C22" s="127" t="s">
        <v>62</v>
      </c>
      <c r="D22" s="120" t="s">
        <v>179</v>
      </c>
      <c r="E22" s="121">
        <v>0</v>
      </c>
      <c r="F22" s="121">
        <v>100000</v>
      </c>
      <c r="G22" s="121">
        <v>0</v>
      </c>
      <c r="H22" s="121">
        <v>0</v>
      </c>
      <c r="I22" s="121">
        <v>200</v>
      </c>
      <c r="J22" s="121">
        <f>(SUM(E22:H22)*I22)</f>
        <v>20000000</v>
      </c>
    </row>
    <row r="23" spans="2:10" ht="51">
      <c r="B23" s="118"/>
      <c r="C23" s="127" t="s">
        <v>44</v>
      </c>
      <c r="D23" s="122" t="s">
        <v>180</v>
      </c>
      <c r="E23" s="121">
        <v>0</v>
      </c>
      <c r="F23" s="121">
        <v>0</v>
      </c>
      <c r="G23" s="121">
        <v>0</v>
      </c>
      <c r="H23" s="121">
        <v>1</v>
      </c>
      <c r="I23" s="121">
        <v>50000</v>
      </c>
      <c r="J23" s="121">
        <f t="shared" ref="J23:J24" si="6">(SUM(E23:H23)*I23)</f>
        <v>50000</v>
      </c>
    </row>
    <row r="24" spans="2:10" ht="17">
      <c r="B24" s="118"/>
      <c r="C24" s="127" t="s">
        <v>54</v>
      </c>
      <c r="D24" s="122" t="s">
        <v>181</v>
      </c>
      <c r="E24" s="121">
        <v>0</v>
      </c>
      <c r="F24" s="121">
        <v>0</v>
      </c>
      <c r="G24" s="121">
        <v>0</v>
      </c>
      <c r="H24" s="121">
        <v>0</v>
      </c>
      <c r="I24" s="121">
        <v>0</v>
      </c>
      <c r="J24" s="121">
        <f t="shared" si="6"/>
        <v>0</v>
      </c>
    </row>
    <row r="25" spans="2:10" ht="32" customHeight="1">
      <c r="B25" s="118"/>
      <c r="C25" s="128" t="s">
        <v>169</v>
      </c>
      <c r="D25" s="129"/>
      <c r="E25" s="124">
        <f>SUM(E22:E24)</f>
        <v>0</v>
      </c>
      <c r="F25" s="124">
        <f t="shared" ref="F25:J25" si="7">SUM(F22:F24)</f>
        <v>100000</v>
      </c>
      <c r="G25" s="124">
        <f t="shared" si="7"/>
        <v>0</v>
      </c>
      <c r="H25" s="124">
        <f t="shared" si="7"/>
        <v>1</v>
      </c>
      <c r="I25" s="124">
        <f t="shared" si="7"/>
        <v>50200</v>
      </c>
      <c r="J25" s="125">
        <f t="shared" si="7"/>
        <v>20050000</v>
      </c>
    </row>
    <row r="26" spans="2:10" ht="19">
      <c r="B26" s="130"/>
      <c r="C26" s="131" t="s">
        <v>182</v>
      </c>
      <c r="D26" s="132"/>
      <c r="E26" s="133">
        <f>E25+E21+E17+E12</f>
        <v>113171</v>
      </c>
      <c r="F26" s="133">
        <f t="shared" ref="F26:J26" si="8">F25+F21+F17+F12</f>
        <v>320427</v>
      </c>
      <c r="G26" s="133">
        <f t="shared" si="8"/>
        <v>985213</v>
      </c>
      <c r="H26" s="133">
        <f t="shared" si="8"/>
        <v>2327436</v>
      </c>
      <c r="I26" s="133">
        <f t="shared" si="8"/>
        <v>50506.3</v>
      </c>
      <c r="J26" s="134">
        <f t="shared" si="8"/>
        <v>35865258.100000001</v>
      </c>
    </row>
  </sheetData>
  <mergeCells count="18">
    <mergeCell ref="B18:B21"/>
    <mergeCell ref="C21:D21"/>
    <mergeCell ref="B22:B25"/>
    <mergeCell ref="C25:D25"/>
    <mergeCell ref="C26:D26"/>
    <mergeCell ref="I7:I8"/>
    <mergeCell ref="J7:J8"/>
    <mergeCell ref="B9:B12"/>
    <mergeCell ref="C12:D12"/>
    <mergeCell ref="B13:B17"/>
    <mergeCell ref="C13:C14"/>
    <mergeCell ref="C17:D17"/>
    <mergeCell ref="B2:D2"/>
    <mergeCell ref="B3:D3"/>
    <mergeCell ref="B5:D5"/>
    <mergeCell ref="B7:C8"/>
    <mergeCell ref="D7:D8"/>
    <mergeCell ref="E7: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Carr</dc:creator>
  <cp:lastModifiedBy>Sarah Carr</cp:lastModifiedBy>
  <dcterms:created xsi:type="dcterms:W3CDTF">2021-11-12T12:18:08Z</dcterms:created>
  <dcterms:modified xsi:type="dcterms:W3CDTF">2021-11-19T18:43:19Z</dcterms:modified>
</cp:coreProperties>
</file>